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9120"/>
  </bookViews>
  <sheets>
    <sheet name="BSCsim2021" sheetId="14" r:id="rId1"/>
  </sheets>
  <definedNames>
    <definedName name="HTML_CodePage" hidden="1">932</definedName>
    <definedName name="HTML_Control" localSheetId="0" hidden="1">{"'data'!$AL$93"}</definedName>
    <definedName name="HTML_Control" hidden="1">{"'data'!$AL$93"}</definedName>
    <definedName name="HTML_Description" hidden="1">""</definedName>
    <definedName name="HTML_Email" hidden="1">""</definedName>
    <definedName name="HTML_Header" hidden="1">"data"</definedName>
    <definedName name="HTML_LastUpdate" hidden="1">"99/07/19"</definedName>
    <definedName name="HTML_LineAfter" hidden="1">FALSE</definedName>
    <definedName name="HTML_LineBefore" hidden="1">FALSE</definedName>
    <definedName name="HTML_Name" hidden="1">"Ｔ．Ｃｈｏ"</definedName>
    <definedName name="HTML_OBDlg2" hidden="1">TRUE</definedName>
    <definedName name="HTML_OBDlg4" hidden="1">TRUE</definedName>
    <definedName name="HTML_OS" hidden="1">0</definedName>
    <definedName name="HTML_PathFile" hidden="1">"C:\My Documents\ring\MyHTML.htm"</definedName>
    <definedName name="HTML_Title" hidden="1">"ringnakeito"</definedName>
    <definedName name="KPI" localSheetId="0" hidden="1">{"'data'!$AL$93"}</definedName>
    <definedName name="KPI" hidden="1">{"'data'!$AL$93"}</definedName>
    <definedName name="_xlnm.Print_Area" localSheetId="0">BSCsim2021!$A$1:$L$30</definedName>
    <definedName name="www" hidden="1">{"'data'!$AL$93"}</definedName>
    <definedName name="報告書シートf" hidden="1">{"'data'!$AL$93"}</definedName>
    <definedName name="目標設定" hidden="1">{"'data'!$AL$93"}</definedName>
  </definedNames>
  <calcPr calcId="125725"/>
</workbook>
</file>

<file path=xl/calcChain.xml><?xml version="1.0" encoding="utf-8"?>
<calcChain xmlns="http://schemas.openxmlformats.org/spreadsheetml/2006/main">
  <c r="D30" i="14"/>
  <c r="B30"/>
  <c r="D22"/>
  <c r="B22"/>
  <c r="D16"/>
  <c r="D26" s="1"/>
  <c r="B16"/>
  <c r="B26" s="1"/>
  <c r="F15"/>
  <c r="F14"/>
  <c r="F13"/>
  <c r="D13"/>
  <c r="F12"/>
  <c r="F20" s="1"/>
  <c r="D12"/>
  <c r="D20" s="1"/>
  <c r="B12"/>
  <c r="B20" s="1"/>
  <c r="F7"/>
  <c r="C56" s="1"/>
  <c r="B56" s="1"/>
  <c r="G7" s="1"/>
  <c r="D7"/>
  <c r="C47" s="1"/>
  <c r="B47" s="1"/>
  <c r="E7" s="1"/>
  <c r="B7"/>
  <c r="C38" s="1"/>
  <c r="B38" s="1"/>
  <c r="C7" s="1"/>
  <c r="D6"/>
  <c r="C46" s="1"/>
  <c r="B46" s="1"/>
  <c r="E6" s="1"/>
  <c r="B6"/>
  <c r="C37" s="1"/>
  <c r="B37" s="1"/>
  <c r="C6" s="1"/>
  <c r="D5"/>
  <c r="C45" s="1"/>
  <c r="B45" s="1"/>
  <c r="E5" s="1"/>
  <c r="B5"/>
  <c r="C36" s="1"/>
  <c r="B36" s="1"/>
  <c r="C5" s="1"/>
  <c r="D4"/>
  <c r="C44" s="1"/>
  <c r="B44" s="1"/>
  <c r="B4"/>
  <c r="C35" s="1"/>
  <c r="B35" s="1"/>
  <c r="F6" l="1"/>
  <c r="C55" s="1"/>
  <c r="B55" s="1"/>
  <c r="G6" s="1"/>
  <c r="F5"/>
  <c r="C54" s="1"/>
  <c r="B54" s="1"/>
  <c r="G5" s="1"/>
  <c r="B48"/>
  <c r="E4"/>
  <c r="B39"/>
  <c r="C4"/>
  <c r="F16"/>
  <c r="F17" s="1"/>
  <c r="F4" s="1"/>
  <c r="C53" s="1"/>
  <c r="B53" s="1"/>
  <c r="B57" l="1"/>
  <c r="G4"/>
  <c r="C8"/>
  <c r="B40"/>
  <c r="C9" s="1"/>
  <c r="B49"/>
  <c r="E9" s="1"/>
  <c r="E8"/>
  <c r="G8" l="1"/>
  <c r="B58"/>
  <c r="G9" s="1"/>
</calcChain>
</file>

<file path=xl/sharedStrings.xml><?xml version="1.0" encoding="utf-8"?>
<sst xmlns="http://schemas.openxmlformats.org/spreadsheetml/2006/main" count="90" uniqueCount="48">
  <si>
    <t>総合点</t>
    <rPh sb="0" eb="2">
      <t>ソウゴウ</t>
    </rPh>
    <rPh sb="2" eb="3">
      <t>テン</t>
    </rPh>
    <phoneticPr fontId="4"/>
  </si>
  <si>
    <t>経営格付け</t>
    <rPh sb="0" eb="2">
      <t>ケイエイ</t>
    </rPh>
    <rPh sb="2" eb="3">
      <t>カク</t>
    </rPh>
    <rPh sb="3" eb="4">
      <t>ヅ</t>
    </rPh>
    <phoneticPr fontId="4"/>
  </si>
  <si>
    <t>評価指標</t>
    <rPh sb="0" eb="2">
      <t>ヒョウカ</t>
    </rPh>
    <rPh sb="2" eb="4">
      <t>シヒョウ</t>
    </rPh>
    <phoneticPr fontId="7"/>
  </si>
  <si>
    <t>収益性</t>
    <rPh sb="0" eb="3">
      <t>シュウエキセイ</t>
    </rPh>
    <phoneticPr fontId="4"/>
  </si>
  <si>
    <t>生産性</t>
    <rPh sb="0" eb="3">
      <t>セイサンセイ</t>
    </rPh>
    <phoneticPr fontId="4"/>
  </si>
  <si>
    <t>成長性</t>
    <rPh sb="0" eb="3">
      <t>セイチョウセイ</t>
    </rPh>
    <phoneticPr fontId="4"/>
  </si>
  <si>
    <t>安定性</t>
    <rPh sb="0" eb="3">
      <t>アンテイセイ</t>
    </rPh>
    <phoneticPr fontId="4"/>
  </si>
  <si>
    <t>単位：万円</t>
    <rPh sb="0" eb="2">
      <t>タンイ</t>
    </rPh>
    <rPh sb="3" eb="4">
      <t>マン</t>
    </rPh>
    <rPh sb="4" eb="5">
      <t>エン</t>
    </rPh>
    <phoneticPr fontId="4"/>
  </si>
  <si>
    <t>売上高</t>
    <rPh sb="0" eb="2">
      <t>ウリアゲ</t>
    </rPh>
    <rPh sb="2" eb="3">
      <t>ダカ</t>
    </rPh>
    <phoneticPr fontId="4"/>
  </si>
  <si>
    <t>経費</t>
    <rPh sb="0" eb="2">
      <t>ケイヒ</t>
    </rPh>
    <phoneticPr fontId="4"/>
  </si>
  <si>
    <t>営業利益</t>
    <rPh sb="0" eb="2">
      <t>エイギョウ</t>
    </rPh>
    <rPh sb="2" eb="4">
      <t>リエキ</t>
    </rPh>
    <phoneticPr fontId="4"/>
  </si>
  <si>
    <t>客単価（万円/人・社）</t>
    <rPh sb="0" eb="3">
      <t>キャクタンカ</t>
    </rPh>
    <rPh sb="4" eb="6">
      <t>マンエン</t>
    </rPh>
    <rPh sb="7" eb="8">
      <t>ジン</t>
    </rPh>
    <rPh sb="9" eb="10">
      <t>シャ</t>
    </rPh>
    <phoneticPr fontId="7"/>
  </si>
  <si>
    <t>顧客を確保する</t>
    <rPh sb="0" eb="2">
      <t>コキャク</t>
    </rPh>
    <rPh sb="3" eb="5">
      <t>カクホ</t>
    </rPh>
    <phoneticPr fontId="7"/>
  </si>
  <si>
    <t>経費率（％）</t>
    <rPh sb="0" eb="2">
      <t>ケイヒ</t>
    </rPh>
    <rPh sb="2" eb="3">
      <t>リツ</t>
    </rPh>
    <phoneticPr fontId="7"/>
  </si>
  <si>
    <t>人材を確保する</t>
    <rPh sb="0" eb="2">
      <t>ジンザイ</t>
    </rPh>
    <rPh sb="3" eb="5">
      <t>カクホ</t>
    </rPh>
    <phoneticPr fontId="4"/>
  </si>
  <si>
    <t>人材を育成する</t>
    <rPh sb="0" eb="2">
      <t>ジンザイ</t>
    </rPh>
    <rPh sb="3" eb="5">
      <t>イクセイ</t>
    </rPh>
    <phoneticPr fontId="4"/>
  </si>
  <si>
    <t>給与水準（万円/人）</t>
    <rPh sb="0" eb="2">
      <t>キュウヨ</t>
    </rPh>
    <rPh sb="2" eb="4">
      <t>スイジュン</t>
    </rPh>
    <rPh sb="5" eb="7">
      <t>マンエン</t>
    </rPh>
    <rPh sb="8" eb="9">
      <t>ニン</t>
    </rPh>
    <phoneticPr fontId="7"/>
  </si>
  <si>
    <t>ランク</t>
    <phoneticPr fontId="4"/>
  </si>
  <si>
    <t>実数</t>
    <rPh sb="0" eb="2">
      <t>ジッスウ</t>
    </rPh>
    <phoneticPr fontId="4"/>
  </si>
  <si>
    <t>評価テーブル</t>
    <rPh sb="0" eb="2">
      <t>ヒョウカ</t>
    </rPh>
    <phoneticPr fontId="4"/>
  </si>
  <si>
    <t>A</t>
    <phoneticPr fontId="7"/>
  </si>
  <si>
    <t>ＡＡ</t>
    <phoneticPr fontId="4"/>
  </si>
  <si>
    <t>ＡＡＡ</t>
    <phoneticPr fontId="4"/>
  </si>
  <si>
    <t>１期前売上高</t>
    <rPh sb="1" eb="2">
      <t>キ</t>
    </rPh>
    <rPh sb="2" eb="3">
      <t>マエ</t>
    </rPh>
    <rPh sb="3" eb="5">
      <t>ウリアゲ</t>
    </rPh>
    <rPh sb="5" eb="6">
      <t>ダカ</t>
    </rPh>
    <phoneticPr fontId="4"/>
  </si>
  <si>
    <t>顧客を深掘する</t>
    <rPh sb="0" eb="2">
      <t>コキャク</t>
    </rPh>
    <rPh sb="3" eb="4">
      <t>フカ</t>
    </rPh>
    <rPh sb="4" eb="5">
      <t>ボ</t>
    </rPh>
    <phoneticPr fontId="7"/>
  </si>
  <si>
    <t>ＫＰＩ（重要業績評価指標）</t>
    <rPh sb="4" eb="6">
      <t>ジュウヨウ</t>
    </rPh>
    <rPh sb="6" eb="8">
      <t>ギョウセキ</t>
    </rPh>
    <rPh sb="8" eb="10">
      <t>ヒョウカ</t>
    </rPh>
    <rPh sb="10" eb="12">
      <t>シヒョウ</t>
    </rPh>
    <phoneticPr fontId="7"/>
  </si>
  <si>
    <t>ＰＬ（損益計算書）</t>
    <rPh sb="3" eb="5">
      <t>ソンエキ</t>
    </rPh>
    <rPh sb="5" eb="8">
      <t>ケイサンショ</t>
    </rPh>
    <phoneticPr fontId="4"/>
  </si>
  <si>
    <t>ＫＧＩ（重要目標達成指標）</t>
    <rPh sb="4" eb="6">
      <t>ジュウヨウ</t>
    </rPh>
    <rPh sb="6" eb="8">
      <t>モクヒョウ</t>
    </rPh>
    <rPh sb="8" eb="10">
      <t>タッセイ</t>
    </rPh>
    <rPh sb="10" eb="12">
      <t>シヒョウ</t>
    </rPh>
    <phoneticPr fontId="4"/>
  </si>
  <si>
    <t>ＫＳＦ（重要成功要因）</t>
    <rPh sb="4" eb="6">
      <t>ジュウヨウ</t>
    </rPh>
    <rPh sb="6" eb="8">
      <t>セイコウ</t>
    </rPh>
    <rPh sb="8" eb="10">
      <t>ヨウイン</t>
    </rPh>
    <phoneticPr fontId="4"/>
  </si>
  <si>
    <t>働き方改革を進める</t>
    <rPh sb="0" eb="1">
      <t>ハタラ</t>
    </rPh>
    <rPh sb="2" eb="3">
      <t>カタ</t>
    </rPh>
    <rPh sb="3" eb="5">
      <t>カイカク</t>
    </rPh>
    <rPh sb="6" eb="7">
      <t>スス</t>
    </rPh>
    <phoneticPr fontId="4"/>
  </si>
  <si>
    <t>2020実績</t>
    <rPh sb="4" eb="6">
      <t>ジッセキ</t>
    </rPh>
    <phoneticPr fontId="4"/>
  </si>
  <si>
    <t>2019実績</t>
    <rPh sb="4" eb="6">
      <t>ジッセキ</t>
    </rPh>
    <phoneticPr fontId="4"/>
  </si>
  <si>
    <t>2021目標</t>
    <rPh sb="4" eb="6">
      <t>モクヒョウ</t>
    </rPh>
    <phoneticPr fontId="4"/>
  </si>
  <si>
    <t>期末顧客数（人・社）個人＋法人</t>
    <rPh sb="0" eb="2">
      <t>キマツ</t>
    </rPh>
    <rPh sb="2" eb="5">
      <t>コキャクスウ</t>
    </rPh>
    <rPh sb="6" eb="7">
      <t>ジン</t>
    </rPh>
    <rPh sb="8" eb="9">
      <t>シャ</t>
    </rPh>
    <rPh sb="10" eb="12">
      <t>コジン</t>
    </rPh>
    <rPh sb="13" eb="15">
      <t>ホウジン</t>
    </rPh>
    <phoneticPr fontId="7"/>
  </si>
  <si>
    <t>会社名</t>
    <rPh sb="0" eb="3">
      <t>カイシャメイ</t>
    </rPh>
    <phoneticPr fontId="2"/>
  </si>
  <si>
    <r>
      <t>保険代理店経営診断シート　</t>
    </r>
    <r>
      <rPr>
        <b/>
        <sz val="36"/>
        <rFont val="ＭＳ Ｐゴシック"/>
        <family val="3"/>
        <charset val="128"/>
      </rPr>
      <t>2019→2020→2021</t>
    </r>
    <rPh sb="0" eb="2">
      <t>ホケン</t>
    </rPh>
    <rPh sb="2" eb="5">
      <t>ダイリテン</t>
    </rPh>
    <rPh sb="5" eb="7">
      <t>ケイエイ</t>
    </rPh>
    <rPh sb="7" eb="9">
      <t>シンダン</t>
    </rPh>
    <phoneticPr fontId="4"/>
  </si>
  <si>
    <t>人件費＊　</t>
    <rPh sb="0" eb="3">
      <t>ジンケンヒ</t>
    </rPh>
    <phoneticPr fontId="4"/>
  </si>
  <si>
    <t>＊人件費＝支払給与＋役員報酬＋賞与＋退職引当金＋法定福利費＋福利厚生費</t>
    <rPh sb="1" eb="4">
      <t>ジンケンヒ</t>
    </rPh>
    <rPh sb="5" eb="7">
      <t>シハライ</t>
    </rPh>
    <rPh sb="7" eb="9">
      <t>キュウヨ</t>
    </rPh>
    <rPh sb="10" eb="12">
      <t>ヤクイン</t>
    </rPh>
    <rPh sb="12" eb="14">
      <t>ホウシュウ</t>
    </rPh>
    <rPh sb="15" eb="17">
      <t>ショウヨ</t>
    </rPh>
    <rPh sb="18" eb="20">
      <t>タイショク</t>
    </rPh>
    <rPh sb="20" eb="22">
      <t>ヒキアテ</t>
    </rPh>
    <rPh sb="22" eb="23">
      <t>キン</t>
    </rPh>
    <rPh sb="24" eb="26">
      <t>ホウテイ</t>
    </rPh>
    <rPh sb="26" eb="28">
      <t>フクリ</t>
    </rPh>
    <rPh sb="28" eb="29">
      <t>ヒ</t>
    </rPh>
    <rPh sb="30" eb="32">
      <t>フクリ</t>
    </rPh>
    <rPh sb="32" eb="35">
      <t>コウセイヒ</t>
    </rPh>
    <phoneticPr fontId="2"/>
  </si>
  <si>
    <t>期末総スタッフ数（人）非正規は0.5人でカウント</t>
    <rPh sb="0" eb="2">
      <t>キマツ</t>
    </rPh>
    <rPh sb="2" eb="3">
      <t>ソウ</t>
    </rPh>
    <rPh sb="7" eb="8">
      <t>スウ</t>
    </rPh>
    <rPh sb="9" eb="10">
      <t>ジン</t>
    </rPh>
    <rPh sb="11" eb="12">
      <t>ヒ</t>
    </rPh>
    <rPh sb="12" eb="14">
      <t>セイキ</t>
    </rPh>
    <rPh sb="18" eb="19">
      <t>ニン</t>
    </rPh>
    <phoneticPr fontId="7"/>
  </si>
  <si>
    <t>経営格付け＊</t>
    <rPh sb="0" eb="2">
      <t>ケイエイ</t>
    </rPh>
    <rPh sb="2" eb="3">
      <t>カク</t>
    </rPh>
    <rPh sb="3" eb="4">
      <t>ヅ</t>
    </rPh>
    <phoneticPr fontId="2"/>
  </si>
  <si>
    <t>ランク＊</t>
    <phoneticPr fontId="2"/>
  </si>
  <si>
    <t>総合点＊</t>
    <rPh sb="0" eb="2">
      <t>ソウゴウ</t>
    </rPh>
    <rPh sb="2" eb="3">
      <t>テン</t>
    </rPh>
    <phoneticPr fontId="2"/>
  </si>
  <si>
    <t>ACTION PLAN (コロナ禍に対応して取り組んだ施策)</t>
    <rPh sb="16" eb="17">
      <t>カ</t>
    </rPh>
    <rPh sb="18" eb="20">
      <t>タイオウ</t>
    </rPh>
    <rPh sb="22" eb="23">
      <t>ト</t>
    </rPh>
    <rPh sb="24" eb="25">
      <t>ク</t>
    </rPh>
    <rPh sb="27" eb="29">
      <t>シサク</t>
    </rPh>
    <phoneticPr fontId="4"/>
  </si>
  <si>
    <t>＊ リカバリーの程度を確認するため、評価はコロナ前の基準で行なっている</t>
    <rPh sb="18" eb="20">
      <t>ヒョウカ</t>
    </rPh>
    <rPh sb="24" eb="25">
      <t>マエ</t>
    </rPh>
    <rPh sb="26" eb="28">
      <t>キジュン</t>
    </rPh>
    <rPh sb="29" eb="30">
      <t>オコ</t>
    </rPh>
    <phoneticPr fontId="2"/>
  </si>
  <si>
    <t>財務診断評価テーブル　２０１９</t>
    <rPh sb="0" eb="2">
      <t>ザイム</t>
    </rPh>
    <rPh sb="2" eb="4">
      <t>シンダン</t>
    </rPh>
    <rPh sb="4" eb="6">
      <t>ヒョウカ</t>
    </rPh>
    <phoneticPr fontId="7"/>
  </si>
  <si>
    <t>財務診断評価テーブル　２０２０</t>
    <rPh sb="0" eb="2">
      <t>ザイム</t>
    </rPh>
    <rPh sb="2" eb="4">
      <t>シンダン</t>
    </rPh>
    <rPh sb="4" eb="6">
      <t>ヒョウカ</t>
    </rPh>
    <phoneticPr fontId="7"/>
  </si>
  <si>
    <t>財務診断評価テーブル　２０２１</t>
    <rPh sb="0" eb="2">
      <t>ザイム</t>
    </rPh>
    <rPh sb="2" eb="4">
      <t>シンダン</t>
    </rPh>
    <rPh sb="4" eb="6">
      <t>ヒョウカ</t>
    </rPh>
    <phoneticPr fontId="7"/>
  </si>
  <si>
    <t>（上位２施策を記入：特記することがない場合は記入不要）</t>
    <rPh sb="1" eb="3">
      <t>ジョウイ</t>
    </rPh>
    <rPh sb="4" eb="6">
      <t>シサク</t>
    </rPh>
    <rPh sb="7" eb="9">
      <t>キニュウ</t>
    </rPh>
    <rPh sb="10" eb="12">
      <t>トッキ</t>
    </rPh>
    <rPh sb="19" eb="21">
      <t>バアイ</t>
    </rPh>
    <rPh sb="22" eb="24">
      <t>キニュウ</t>
    </rPh>
    <rPh sb="24" eb="26">
      <t>フヨウ</t>
    </rPh>
    <phoneticPr fontId="4"/>
  </si>
</sst>
</file>

<file path=xl/styles.xml><?xml version="1.0" encoding="utf-8"?>
<styleSheet xmlns="http://schemas.openxmlformats.org/spreadsheetml/2006/main">
  <numFmts count="5">
    <numFmt numFmtId="176" formatCode="0_ "/>
    <numFmt numFmtId="177" formatCode="#,##0_ "/>
    <numFmt numFmtId="178" formatCode="0_);[Red]\(0\)"/>
    <numFmt numFmtId="179" formatCode="0.0_ "/>
    <numFmt numFmtId="180" formatCode="0.0%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28"/>
      <color theme="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8"/>
      <color theme="0"/>
      <name val="ＭＳ Ｐゴシック"/>
      <family val="3"/>
      <charset val="128"/>
    </font>
    <font>
      <b/>
      <sz val="28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Arial"/>
      <family val="2"/>
    </font>
    <font>
      <sz val="10"/>
      <color rgb="FF000000"/>
      <name val="Arial"/>
      <family val="2"/>
    </font>
    <font>
      <b/>
      <sz val="48"/>
      <name val="ＭＳ Ｐゴシック"/>
      <family val="3"/>
      <charset val="128"/>
    </font>
    <font>
      <sz val="48"/>
      <color theme="1"/>
      <name val="ＭＳ Ｐゴシック"/>
      <family val="3"/>
      <charset val="128"/>
      <scheme val="minor"/>
    </font>
    <font>
      <b/>
      <sz val="36"/>
      <name val="ＭＳ Ｐゴシック"/>
      <family val="3"/>
      <charset val="128"/>
    </font>
    <font>
      <sz val="24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</font>
    <font>
      <sz val="24"/>
      <color theme="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5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4" fillId="0" borderId="0"/>
    <xf numFmtId="0" fontId="15" fillId="0" borderId="0"/>
    <xf numFmtId="0" fontId="1" fillId="0" borderId="0">
      <alignment vertical="center"/>
    </xf>
    <xf numFmtId="0" fontId="16" fillId="0" borderId="0"/>
  </cellStyleXfs>
  <cellXfs count="102">
    <xf numFmtId="0" fontId="0" fillId="0" borderId="0" xfId="0">
      <alignment vertical="center"/>
    </xf>
    <xf numFmtId="0" fontId="6" fillId="0" borderId="0" xfId="1" applyFont="1" applyAlignment="1">
      <alignment horizontal="right" vertical="center"/>
    </xf>
    <xf numFmtId="0" fontId="6" fillId="0" borderId="0" xfId="3" applyFont="1"/>
    <xf numFmtId="0" fontId="6" fillId="0" borderId="0" xfId="3" applyFont="1" applyAlignment="1"/>
    <xf numFmtId="0" fontId="9" fillId="0" borderId="0" xfId="3" applyFont="1"/>
    <xf numFmtId="0" fontId="6" fillId="0" borderId="0" xfId="3" applyFont="1" applyAlignment="1" applyProtection="1">
      <alignment vertical="center"/>
    </xf>
    <xf numFmtId="0" fontId="9" fillId="0" borderId="0" xfId="3" applyFont="1" applyBorder="1"/>
    <xf numFmtId="0" fontId="6" fillId="0" borderId="0" xfId="1" applyFont="1" applyFill="1" applyBorder="1">
      <alignment vertical="center"/>
    </xf>
    <xf numFmtId="0" fontId="9" fillId="0" borderId="0" xfId="3" applyFont="1" applyFill="1" applyBorder="1"/>
    <xf numFmtId="0" fontId="6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horizontal="center" vertical="center"/>
    </xf>
    <xf numFmtId="178" fontId="6" fillId="4" borderId="2" xfId="1" applyNumberFormat="1" applyFont="1" applyFill="1" applyBorder="1" applyAlignment="1" applyProtection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0" xfId="3" applyFont="1" applyFill="1" applyBorder="1"/>
    <xf numFmtId="0" fontId="6" fillId="0" borderId="0" xfId="1" applyFont="1">
      <alignment vertical="center"/>
    </xf>
    <xf numFmtId="178" fontId="6" fillId="4" borderId="2" xfId="1" applyNumberFormat="1" applyFont="1" applyFill="1" applyBorder="1" applyAlignment="1">
      <alignment horizontal="center" vertical="center" shrinkToFit="1"/>
    </xf>
    <xf numFmtId="0" fontId="9" fillId="0" borderId="0" xfId="3" applyFont="1" applyFill="1"/>
    <xf numFmtId="0" fontId="6" fillId="0" borderId="0" xfId="3" applyFont="1" applyFill="1"/>
    <xf numFmtId="0" fontId="6" fillId="0" borderId="0" xfId="3" applyFont="1" applyAlignment="1">
      <alignment horizontal="right"/>
    </xf>
    <xf numFmtId="178" fontId="6" fillId="8" borderId="2" xfId="3" applyNumberFormat="1" applyFont="1" applyFill="1" applyBorder="1" applyAlignment="1" applyProtection="1">
      <alignment horizontal="left" vertical="center" shrinkToFit="1"/>
    </xf>
    <xf numFmtId="178" fontId="6" fillId="0" borderId="2" xfId="3" applyNumberFormat="1" applyFont="1" applyFill="1" applyBorder="1" applyAlignment="1" applyProtection="1">
      <alignment horizontal="center" vertical="center" shrinkToFit="1"/>
    </xf>
    <xf numFmtId="9" fontId="6" fillId="0" borderId="2" xfId="3" applyNumberFormat="1" applyFont="1" applyFill="1" applyBorder="1" applyAlignment="1" applyProtection="1">
      <alignment horizontal="center" vertical="center" shrinkToFit="1"/>
    </xf>
    <xf numFmtId="0" fontId="6" fillId="0" borderId="2" xfId="3" applyFont="1" applyFill="1" applyBorder="1" applyAlignment="1" applyProtection="1">
      <alignment horizontal="center" vertical="center" shrinkToFit="1"/>
    </xf>
    <xf numFmtId="0" fontId="6" fillId="0" borderId="0" xfId="4" applyFont="1" applyAlignment="1">
      <alignment horizontal="center" vertical="center"/>
    </xf>
    <xf numFmtId="178" fontId="6" fillId="0" borderId="0" xfId="3" applyNumberFormat="1" applyFont="1" applyFill="1" applyBorder="1" applyAlignment="1" applyProtection="1">
      <alignment horizontal="center" vertical="center" shrinkToFit="1"/>
    </xf>
    <xf numFmtId="180" fontId="6" fillId="0" borderId="2" xfId="3" applyNumberFormat="1" applyFont="1" applyFill="1" applyBorder="1" applyAlignment="1" applyProtection="1">
      <alignment horizontal="center" vertical="center" shrinkToFit="1"/>
    </xf>
    <xf numFmtId="0" fontId="6" fillId="0" borderId="0" xfId="4" applyFont="1" applyAlignment="1">
      <alignment vertical="center"/>
    </xf>
    <xf numFmtId="0" fontId="9" fillId="0" borderId="6" xfId="3" applyFont="1" applyBorder="1"/>
    <xf numFmtId="0" fontId="6" fillId="0" borderId="6" xfId="3" applyFont="1" applyBorder="1" applyAlignment="1">
      <alignment horizontal="right"/>
    </xf>
    <xf numFmtId="0" fontId="6" fillId="0" borderId="0" xfId="4" applyFont="1" applyBorder="1" applyAlignment="1">
      <alignment vertical="center"/>
    </xf>
    <xf numFmtId="0" fontId="9" fillId="0" borderId="0" xfId="3" applyFont="1" applyAlignment="1"/>
    <xf numFmtId="0" fontId="9" fillId="0" borderId="0" xfId="3" applyFont="1" applyFill="1" applyAlignment="1"/>
    <xf numFmtId="0" fontId="6" fillId="0" borderId="0" xfId="3" applyFont="1" applyBorder="1" applyAlignment="1" applyProtection="1">
      <alignment vertical="center"/>
    </xf>
    <xf numFmtId="0" fontId="6" fillId="0" borderId="0" xfId="3" applyFont="1" applyAlignment="1" applyProtection="1">
      <alignment vertical="center" shrinkToFit="1"/>
    </xf>
    <xf numFmtId="178" fontId="6" fillId="8" borderId="2" xfId="3" applyNumberFormat="1" applyFont="1" applyFill="1" applyBorder="1" applyAlignment="1" applyProtection="1">
      <alignment horizontal="center" vertical="center" shrinkToFit="1"/>
    </xf>
    <xf numFmtId="180" fontId="6" fillId="0" borderId="2" xfId="1" applyNumberFormat="1" applyFont="1" applyFill="1" applyBorder="1" applyAlignment="1" applyProtection="1">
      <alignment horizontal="center" vertical="center" shrinkToFit="1"/>
    </xf>
    <xf numFmtId="176" fontId="6" fillId="0" borderId="2" xfId="3" applyNumberFormat="1" applyFont="1" applyFill="1" applyBorder="1" applyAlignment="1" applyProtection="1">
      <alignment horizontal="center" vertical="center" shrinkToFit="1"/>
    </xf>
    <xf numFmtId="0" fontId="6" fillId="4" borderId="2" xfId="1" applyFont="1" applyFill="1" applyBorder="1" applyAlignment="1" applyProtection="1">
      <alignment horizontal="center" vertical="center" shrinkToFit="1"/>
    </xf>
    <xf numFmtId="177" fontId="6" fillId="0" borderId="2" xfId="1" applyNumberFormat="1" applyFont="1" applyFill="1" applyBorder="1" applyAlignment="1" applyProtection="1">
      <alignment horizontal="center" vertical="center" shrinkToFit="1"/>
    </xf>
    <xf numFmtId="0" fontId="6" fillId="0" borderId="0" xfId="3" applyFont="1" applyFill="1" applyBorder="1" applyAlignment="1" applyProtection="1">
      <alignment horizontal="center" vertical="center" shrinkToFit="1"/>
    </xf>
    <xf numFmtId="0" fontId="6" fillId="4" borderId="2" xfId="1" applyFont="1" applyFill="1" applyBorder="1" applyAlignment="1">
      <alignment horizontal="center" vertical="center" shrinkToFit="1"/>
    </xf>
    <xf numFmtId="178" fontId="6" fillId="0" borderId="2" xfId="1" applyNumberFormat="1" applyFont="1" applyFill="1" applyBorder="1" applyAlignment="1">
      <alignment horizontal="center" vertical="center" shrinkToFit="1"/>
    </xf>
    <xf numFmtId="178" fontId="6" fillId="0" borderId="5" xfId="3" applyNumberFormat="1" applyFont="1" applyFill="1" applyBorder="1" applyAlignment="1" applyProtection="1">
      <alignment horizontal="center" vertical="center" shrinkToFit="1"/>
    </xf>
    <xf numFmtId="0" fontId="6" fillId="0" borderId="0" xfId="1" applyFont="1" applyBorder="1">
      <alignment vertical="center"/>
    </xf>
    <xf numFmtId="0" fontId="6" fillId="0" borderId="0" xfId="3" applyFont="1" applyBorder="1" applyAlignment="1" applyProtection="1">
      <alignment vertical="center" shrinkToFit="1"/>
    </xf>
    <xf numFmtId="178" fontId="6" fillId="0" borderId="2" xfId="1" applyNumberFormat="1" applyFont="1" applyFill="1" applyBorder="1" applyAlignment="1">
      <alignment horizontal="center" vertical="center" shrinkToFit="1"/>
    </xf>
    <xf numFmtId="0" fontId="9" fillId="0" borderId="0" xfId="3" applyFont="1" applyProtection="1">
      <protection locked="0"/>
    </xf>
    <xf numFmtId="0" fontId="9" fillId="9" borderId="3" xfId="2" applyFont="1" applyFill="1" applyBorder="1" applyAlignment="1" applyProtection="1">
      <alignment vertical="center" wrapTex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0" fontId="9" fillId="9" borderId="12" xfId="3" applyFont="1" applyFill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0" fontId="6" fillId="8" borderId="1" xfId="3" applyFont="1" applyFill="1" applyBorder="1" applyAlignment="1" applyProtection="1">
      <alignment horizontal="center" vertical="center" shrinkToFit="1"/>
    </xf>
    <xf numFmtId="0" fontId="6" fillId="8" borderId="9" xfId="3" applyFont="1" applyFill="1" applyBorder="1" applyAlignment="1" applyProtection="1">
      <alignment horizontal="center" vertical="center" shrinkToFit="1"/>
    </xf>
    <xf numFmtId="178" fontId="6" fillId="8" borderId="1" xfId="3" applyNumberFormat="1" applyFont="1" applyFill="1" applyBorder="1" applyAlignment="1" applyProtection="1">
      <alignment horizontal="center" vertical="center" shrinkToFit="1"/>
    </xf>
    <xf numFmtId="178" fontId="6" fillId="8" borderId="9" xfId="3" applyNumberFormat="1" applyFont="1" applyFill="1" applyBorder="1" applyAlignment="1" applyProtection="1">
      <alignment horizontal="center" vertical="center" shrinkToFit="1"/>
    </xf>
    <xf numFmtId="0" fontId="6" fillId="8" borderId="10" xfId="3" applyFont="1" applyFill="1" applyBorder="1" applyAlignment="1" applyProtection="1">
      <alignment horizontal="center" vertical="center" shrinkToFit="1"/>
    </xf>
    <xf numFmtId="0" fontId="6" fillId="8" borderId="11" xfId="3" applyFont="1" applyFill="1" applyBorder="1" applyAlignment="1" applyProtection="1">
      <alignment horizontal="center" vertical="center" shrinkToFit="1"/>
    </xf>
    <xf numFmtId="0" fontId="6" fillId="8" borderId="8" xfId="3" applyFont="1" applyFill="1" applyBorder="1" applyAlignment="1" applyProtection="1">
      <alignment horizontal="center" vertical="center" shrinkToFit="1"/>
    </xf>
    <xf numFmtId="0" fontId="10" fillId="6" borderId="10" xfId="3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22" fillId="6" borderId="10" xfId="3" applyFont="1" applyFill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6" fillId="4" borderId="2" xfId="1" applyFont="1" applyFill="1" applyBorder="1" applyAlignment="1">
      <alignment horizontal="center" vertical="center" shrinkToFit="1"/>
    </xf>
    <xf numFmtId="0" fontId="9" fillId="4" borderId="2" xfId="3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6" fontId="9" fillId="5" borderId="2" xfId="3" applyNumberFormat="1" applyFont="1" applyFill="1" applyBorder="1" applyAlignment="1" applyProtection="1">
      <alignment shrinkToFit="1"/>
      <protection locked="0"/>
    </xf>
    <xf numFmtId="176" fontId="9" fillId="3" borderId="2" xfId="3" applyNumberFormat="1" applyFont="1" applyFill="1" applyBorder="1" applyAlignment="1" applyProtection="1">
      <alignment shrinkToFit="1"/>
      <protection locked="0"/>
    </xf>
    <xf numFmtId="0" fontId="0" fillId="0" borderId="2" xfId="0" applyBorder="1" applyAlignment="1" applyProtection="1">
      <alignment shrinkToFit="1"/>
      <protection locked="0"/>
    </xf>
    <xf numFmtId="9" fontId="9" fillId="7" borderId="2" xfId="3" applyNumberFormat="1" applyFont="1" applyFill="1" applyBorder="1" applyAlignment="1">
      <alignment shrinkToFit="1"/>
    </xf>
    <xf numFmtId="9" fontId="9" fillId="3" borderId="2" xfId="3" applyNumberFormat="1" applyFont="1" applyFill="1" applyBorder="1" applyAlignment="1" applyProtection="1">
      <alignment shrinkToFit="1"/>
      <protection locked="0"/>
    </xf>
    <xf numFmtId="0" fontId="9" fillId="5" borderId="2" xfId="3" applyFont="1" applyFill="1" applyBorder="1" applyAlignment="1" applyProtection="1">
      <alignment shrinkToFit="1"/>
      <protection locked="0"/>
    </xf>
    <xf numFmtId="0" fontId="9" fillId="3" borderId="2" xfId="3" applyFont="1" applyFill="1" applyBorder="1" applyAlignment="1" applyProtection="1">
      <alignment shrinkToFit="1"/>
      <protection locked="0"/>
    </xf>
    <xf numFmtId="176" fontId="9" fillId="4" borderId="2" xfId="3" applyNumberFormat="1" applyFont="1" applyFill="1" applyBorder="1" applyAlignment="1">
      <alignment horizontal="center" vertical="center" shrinkToFit="1"/>
    </xf>
    <xf numFmtId="176" fontId="9" fillId="7" borderId="2" xfId="3" applyNumberFormat="1" applyFont="1" applyFill="1" applyBorder="1" applyAlignment="1">
      <alignment shrinkToFit="1"/>
    </xf>
    <xf numFmtId="177" fontId="6" fillId="5" borderId="2" xfId="1" applyNumberFormat="1" applyFont="1" applyFill="1" applyBorder="1" applyAlignment="1" applyProtection="1">
      <alignment vertical="center" shrinkToFit="1"/>
      <protection locked="0"/>
    </xf>
    <xf numFmtId="177" fontId="6" fillId="0" borderId="2" xfId="1" applyNumberFormat="1" applyFont="1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21" fillId="0" borderId="11" xfId="1" applyFont="1" applyBorder="1" applyAlignment="1">
      <alignment vertical="top" shrinkToFit="1"/>
    </xf>
    <xf numFmtId="179" fontId="9" fillId="7" borderId="2" xfId="3" applyNumberFormat="1" applyFont="1" applyFill="1" applyBorder="1" applyAlignment="1">
      <alignment shrinkToFit="1"/>
    </xf>
    <xf numFmtId="179" fontId="9" fillId="3" borderId="2" xfId="3" applyNumberFormat="1" applyFont="1" applyFill="1" applyBorder="1" applyAlignment="1" applyProtection="1">
      <alignment shrinkToFit="1"/>
      <protection locked="0"/>
    </xf>
    <xf numFmtId="0" fontId="10" fillId="6" borderId="2" xfId="3" applyFont="1" applyFill="1" applyBorder="1" applyAlignment="1">
      <alignment horizontal="center" vertical="center" shrinkToFit="1"/>
    </xf>
    <xf numFmtId="0" fontId="9" fillId="0" borderId="2" xfId="2" applyFont="1" applyBorder="1" applyAlignment="1">
      <alignment horizontal="center" vertical="center" shrinkToFit="1"/>
    </xf>
    <xf numFmtId="0" fontId="8" fillId="2" borderId="2" xfId="3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178" fontId="6" fillId="0" borderId="2" xfId="1" applyNumberFormat="1" applyFont="1" applyFill="1" applyBorder="1" applyAlignment="1">
      <alignment horizontal="center" vertical="center" shrinkToFit="1"/>
    </xf>
    <xf numFmtId="177" fontId="6" fillId="0" borderId="2" xfId="1" applyNumberFormat="1" applyFont="1" applyFill="1" applyBorder="1" applyAlignment="1" applyProtection="1">
      <alignment vertical="center" shrinkToFit="1"/>
      <protection locked="0"/>
    </xf>
    <xf numFmtId="177" fontId="6" fillId="0" borderId="2" xfId="1" applyNumberFormat="1" applyFont="1" applyFill="1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17" fillId="0" borderId="0" xfId="1" applyFont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10" xfId="1" applyFont="1" applyBorder="1" applyAlignment="1" applyProtection="1">
      <alignment horizontal="right" vertical="center" shrinkToFit="1"/>
      <protection locked="0"/>
    </xf>
    <xf numFmtId="0" fontId="0" fillId="0" borderId="8" xfId="0" applyBorder="1" applyAlignment="1" applyProtection="1">
      <alignment horizontal="right" vertical="center" shrinkToFit="1"/>
      <protection locked="0"/>
    </xf>
    <xf numFmtId="0" fontId="10" fillId="6" borderId="4" xfId="3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vertical="center" shrinkToFit="1"/>
    </xf>
    <xf numFmtId="0" fontId="10" fillId="6" borderId="0" xfId="3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</cellXfs>
  <cellStyles count="15">
    <cellStyle name="パーセント 2" xfId="5"/>
    <cellStyle name="パーセント 3" xfId="6"/>
    <cellStyle name="ハイパーリンク 2" xfId="7"/>
    <cellStyle name="桁区切り 2" xfId="8"/>
    <cellStyle name="桁区切り 3" xfId="9"/>
    <cellStyle name="標準" xfId="0" builtinId="0"/>
    <cellStyle name="標準 2" xfId="1"/>
    <cellStyle name="標準 2 2" xfId="3"/>
    <cellStyle name="標準 2 2 2" xfId="10"/>
    <cellStyle name="標準 2 3" xfId="4"/>
    <cellStyle name="標準 3" xfId="2"/>
    <cellStyle name="標準 4" xfId="11"/>
    <cellStyle name="標準 5" xfId="12"/>
    <cellStyle name="標準 6" xfId="13"/>
    <cellStyle name="標準 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142876</xdr:colOff>
      <xdr:row>1</xdr:row>
      <xdr:rowOff>619124</xdr:rowOff>
    </xdr:from>
    <xdr:to>
      <xdr:col>11</xdr:col>
      <xdr:colOff>1843087</xdr:colOff>
      <xdr:row>16</xdr:row>
      <xdr:rowOff>952503</xdr:rowOff>
    </xdr:to>
    <xdr:grpSp>
      <xdr:nvGrpSpPr>
        <xdr:cNvPr id="2" name="グループ化 1"/>
        <xdr:cNvGrpSpPr/>
      </xdr:nvGrpSpPr>
      <xdr:grpSpPr>
        <a:xfrm>
          <a:off x="13373967" y="1675533"/>
          <a:ext cx="8662120" cy="15400197"/>
          <a:chOff x="13690032" y="12042146"/>
          <a:chExt cx="6907782" cy="14625275"/>
        </a:xfrm>
      </xdr:grpSpPr>
      <xdr:grpSp>
        <xdr:nvGrpSpPr>
          <xdr:cNvPr id="3" name="グループ化 51"/>
          <xdr:cNvGrpSpPr/>
        </xdr:nvGrpSpPr>
        <xdr:grpSpPr>
          <a:xfrm>
            <a:off x="13690032" y="12042146"/>
            <a:ext cx="6907782" cy="14625275"/>
            <a:chOff x="13737657" y="11721871"/>
            <a:chExt cx="6907782" cy="14253235"/>
          </a:xfrm>
        </xdr:grpSpPr>
        <xdr:grpSp>
          <xdr:nvGrpSpPr>
            <xdr:cNvPr id="7" name="グループ化 4"/>
            <xdr:cNvGrpSpPr/>
          </xdr:nvGrpSpPr>
          <xdr:grpSpPr>
            <a:xfrm>
              <a:off x="13737657" y="11721871"/>
              <a:ext cx="6907782" cy="14253235"/>
              <a:chOff x="7674866" y="5636850"/>
              <a:chExt cx="4356870" cy="9217541"/>
            </a:xfrm>
          </xdr:grpSpPr>
          <xdr:grpSp>
            <xdr:nvGrpSpPr>
              <xdr:cNvPr id="12" name="グループ化 133"/>
              <xdr:cNvGrpSpPr>
                <a:grpSpLocks/>
              </xdr:cNvGrpSpPr>
            </xdr:nvGrpSpPr>
            <xdr:grpSpPr bwMode="auto">
              <a:xfrm>
                <a:off x="7674866" y="5636850"/>
                <a:ext cx="4341685" cy="9217541"/>
                <a:chOff x="11606162" y="10255639"/>
                <a:chExt cx="5931303" cy="8559013"/>
              </a:xfrm>
            </xdr:grpSpPr>
            <xdr:grpSp>
              <xdr:nvGrpSpPr>
                <xdr:cNvPr id="24" name="グループ化 131"/>
                <xdr:cNvGrpSpPr>
                  <a:grpSpLocks/>
                </xdr:cNvGrpSpPr>
              </xdr:nvGrpSpPr>
              <xdr:grpSpPr bwMode="auto">
                <a:xfrm>
                  <a:off x="11606162" y="13655481"/>
                  <a:ext cx="5931303" cy="5159171"/>
                  <a:chOff x="11091812" y="13103031"/>
                  <a:chExt cx="5931303" cy="5159171"/>
                </a:xfrm>
              </xdr:grpSpPr>
              <xdr:sp macro="" textlink="">
                <xdr:nvSpPr>
                  <xdr:cNvPr id="26" name="Rectangle 35"/>
                  <xdr:cNvSpPr>
                    <a:spLocks noChangeArrowheads="1"/>
                  </xdr:cNvSpPr>
                </xdr:nvSpPr>
                <xdr:spPr bwMode="auto">
                  <a:xfrm>
                    <a:off x="11862781" y="13103031"/>
                    <a:ext cx="4405302" cy="1453510"/>
                  </a:xfrm>
                  <a:prstGeom prst="rect">
                    <a:avLst/>
                  </a:prstGeom>
                  <a:noFill/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  <xdr:txBody>
                  <a:bodyPr vertOverflow="clip" wrap="square" lIns="36576" tIns="18288" rIns="0" bIns="0" anchor="t" upright="1"/>
                  <a:lstStyle/>
                  <a:p>
                    <a:pPr algn="l" rtl="0">
                      <a:defRPr sz="1000"/>
                    </a:pPr>
                    <a:r>
                      <a:rPr lang="ja-JP" altLang="en-US" sz="20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  </a:t>
                    </a:r>
                  </a:p>
                </xdr:txBody>
              </xdr:sp>
              <xdr:sp macro="" textlink="">
                <xdr:nvSpPr>
                  <xdr:cNvPr id="27" name="AutoShape 10"/>
                  <xdr:cNvSpPr>
                    <a:spLocks noChangeArrowheads="1"/>
                  </xdr:cNvSpPr>
                </xdr:nvSpPr>
                <xdr:spPr bwMode="auto">
                  <a:xfrm>
                    <a:off x="13068039" y="13459120"/>
                    <a:ext cx="1990850" cy="576634"/>
                  </a:xfrm>
                  <a:prstGeom prst="roundRect">
                    <a:avLst>
                      <a:gd name="adj" fmla="val 16667"/>
                    </a:avLst>
                  </a:prstGeom>
                  <a:noFill/>
                  <a:ln w="9525">
                    <a:solidFill>
                      <a:srgbClr val="003300"/>
                    </a:solidFill>
                    <a:round/>
                    <a:headEnd/>
                    <a:tailEnd/>
                  </a:ln>
                </xdr:spPr>
                <xdr:txBody>
                  <a:bodyPr anchor="ctr"/>
                  <a:lstStyle/>
                  <a:p>
                    <a:pPr algn="ctr">
                      <a:lnSpc>
                        <a:spcPts val="2000"/>
                      </a:lnSpc>
                    </a:pPr>
                    <a:r>
                      <a:rPr lang="ja-JP" altLang="en-US" sz="2000" b="0"/>
                      <a:t>顧客を</a:t>
                    </a:r>
                    <a:endParaRPr lang="en-US" altLang="ja-JP" sz="2000" b="0"/>
                  </a:p>
                  <a:p>
                    <a:pPr algn="ctr">
                      <a:lnSpc>
                        <a:spcPts val="2000"/>
                      </a:lnSpc>
                    </a:pPr>
                    <a:r>
                      <a:rPr lang="ja-JP" altLang="en-US" sz="2000" b="0"/>
                      <a:t>深堀する</a:t>
                    </a:r>
                    <a:endParaRPr lang="en-US" altLang="ja-JP" sz="2000" b="0"/>
                  </a:p>
                </xdr:txBody>
              </xdr:sp>
              <xdr:sp macro="" textlink="">
                <xdr:nvSpPr>
                  <xdr:cNvPr id="28" name="Text Box 13"/>
                  <xdr:cNvSpPr txBox="1">
                    <a:spLocks noChangeArrowheads="1"/>
                  </xdr:cNvSpPr>
                </xdr:nvSpPr>
                <xdr:spPr bwMode="auto">
                  <a:xfrm>
                    <a:off x="13162002" y="14097218"/>
                    <a:ext cx="1747670" cy="343132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vertOverflow="clip" wrap="square" lIns="27432" tIns="18288" rIns="0" bIns="0" anchor="ctr" upright="1"/>
                  <a:lstStyle/>
                  <a:p>
                    <a:pPr algn="ctr" rtl="0">
                      <a:lnSpc>
                        <a:spcPts val="1900"/>
                      </a:lnSpc>
                      <a:defRPr sz="1000"/>
                    </a:pPr>
                    <a:r>
                      <a:rPr lang="ja-JP" altLang="en-US" sz="2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客単価</a:t>
                    </a:r>
                  </a:p>
                </xdr:txBody>
              </xdr:sp>
              <xdr:sp macro="" textlink="">
                <xdr:nvSpPr>
                  <xdr:cNvPr id="29" name="Rectangle 35"/>
                  <xdr:cNvSpPr>
                    <a:spLocks noChangeArrowheads="1"/>
                  </xdr:cNvSpPr>
                </xdr:nvSpPr>
                <xdr:spPr bwMode="auto">
                  <a:xfrm>
                    <a:off x="11091812" y="14971113"/>
                    <a:ext cx="5931303" cy="1436816"/>
                  </a:xfrm>
                  <a:prstGeom prst="rect">
                    <a:avLst/>
                  </a:prstGeom>
                  <a:noFill/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  <xdr:txBody>
                  <a:bodyPr vertOverflow="clip" wrap="square" lIns="36576" tIns="18288" rIns="0" bIns="0" anchor="t" upright="1"/>
                  <a:lstStyle/>
                  <a:p>
                    <a:pPr algn="l" rtl="0">
                      <a:defRPr sz="1000"/>
                    </a:pPr>
                    <a:r>
                      <a:rPr lang="ja-JP" altLang="en-US" sz="20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  </a:t>
                    </a:r>
                  </a:p>
                </xdr:txBody>
              </xdr:sp>
              <xdr:sp macro="" textlink="">
                <xdr:nvSpPr>
                  <xdr:cNvPr id="30" name="AutoShape 10"/>
                  <xdr:cNvSpPr>
                    <a:spLocks noChangeArrowheads="1"/>
                  </xdr:cNvSpPr>
                </xdr:nvSpPr>
                <xdr:spPr bwMode="auto">
                  <a:xfrm>
                    <a:off x="14552608" y="15390644"/>
                    <a:ext cx="2018750" cy="568503"/>
                  </a:xfrm>
                  <a:prstGeom prst="roundRect">
                    <a:avLst>
                      <a:gd name="adj" fmla="val 16667"/>
                    </a:avLst>
                  </a:prstGeom>
                  <a:noFill/>
                  <a:ln w="9525">
                    <a:solidFill>
                      <a:srgbClr val="003300"/>
                    </a:solidFill>
                    <a:round/>
                    <a:headEnd/>
                    <a:tailEnd/>
                  </a:ln>
                </xdr:spPr>
                <xdr:txBody>
                  <a:bodyPr anchor="ctr"/>
                  <a:lstStyle/>
                  <a:p>
                    <a:pPr algn="ctr">
                      <a:lnSpc>
                        <a:spcPts val="1900"/>
                      </a:lnSpc>
                    </a:pPr>
                    <a:r>
                      <a:rPr lang="ja-JP" altLang="en-US" sz="2000" b="0"/>
                      <a:t>働き方改革を</a:t>
                    </a:r>
                    <a:endParaRPr lang="en-US" altLang="ja-JP" sz="2000" b="0"/>
                  </a:p>
                  <a:p>
                    <a:pPr algn="ctr">
                      <a:lnSpc>
                        <a:spcPts val="1900"/>
                      </a:lnSpc>
                    </a:pPr>
                    <a:r>
                      <a:rPr lang="ja-JP" altLang="en-US" sz="2000" b="0"/>
                      <a:t>進める</a:t>
                    </a:r>
                    <a:endParaRPr lang="ja-JP" altLang="ja-JP" sz="2000" b="0"/>
                  </a:p>
                </xdr:txBody>
              </xdr:sp>
              <xdr:sp macro="" textlink="">
                <xdr:nvSpPr>
                  <xdr:cNvPr id="31" name="AutoShape 10"/>
                  <xdr:cNvSpPr>
                    <a:spLocks noChangeArrowheads="1"/>
                  </xdr:cNvSpPr>
                </xdr:nvSpPr>
                <xdr:spPr bwMode="auto">
                  <a:xfrm>
                    <a:off x="11697402" y="15433542"/>
                    <a:ext cx="2017466" cy="508588"/>
                  </a:xfrm>
                  <a:prstGeom prst="roundRect">
                    <a:avLst>
                      <a:gd name="adj" fmla="val 16667"/>
                    </a:avLst>
                  </a:prstGeom>
                  <a:noFill/>
                  <a:ln w="9525">
                    <a:solidFill>
                      <a:srgbClr val="003300"/>
                    </a:solidFill>
                    <a:round/>
                    <a:headEnd/>
                    <a:tailEnd/>
                  </a:ln>
                </xdr:spPr>
                <xdr:txBody>
                  <a:bodyPr anchor="ctr"/>
                  <a:lstStyle/>
                  <a:p>
                    <a:pPr algn="ctr">
                      <a:lnSpc>
                        <a:spcPts val="2000"/>
                      </a:lnSpc>
                    </a:pPr>
                    <a:r>
                      <a:rPr lang="ja-JP" altLang="en-US" sz="2000" b="0"/>
                      <a:t>顧客を</a:t>
                    </a:r>
                    <a:endParaRPr lang="en-US" altLang="ja-JP" sz="2000" b="0"/>
                  </a:p>
                  <a:p>
                    <a:pPr algn="ctr">
                      <a:lnSpc>
                        <a:spcPts val="1900"/>
                      </a:lnSpc>
                    </a:pPr>
                    <a:r>
                      <a:rPr lang="ja-JP" altLang="en-US" sz="2000" b="0"/>
                      <a:t>確保する</a:t>
                    </a:r>
                    <a:endParaRPr lang="ja-JP" altLang="ja-JP" sz="2000" b="0"/>
                  </a:p>
                </xdr:txBody>
              </xdr:sp>
              <xdr:sp macro="" textlink="">
                <xdr:nvSpPr>
                  <xdr:cNvPr id="32" name="Text Box 13"/>
                  <xdr:cNvSpPr txBox="1">
                    <a:spLocks noChangeArrowheads="1"/>
                  </xdr:cNvSpPr>
                </xdr:nvSpPr>
                <xdr:spPr bwMode="auto">
                  <a:xfrm>
                    <a:off x="14702338" y="16011400"/>
                    <a:ext cx="1838383" cy="354540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vertOverflow="clip" wrap="square" lIns="27432" tIns="18288" rIns="0" bIns="0" anchor="ctr" upright="1"/>
                  <a:lstStyle/>
                  <a:p>
                    <a:pPr algn="ctr" rtl="0">
                      <a:lnSpc>
                        <a:spcPts val="1900"/>
                      </a:lnSpc>
                      <a:defRPr sz="1000"/>
                    </a:pPr>
                    <a:r>
                      <a:rPr lang="ja-JP" altLang="en-US" sz="2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経費率</a:t>
                    </a:r>
                  </a:p>
                </xdr:txBody>
              </xdr:sp>
              <xdr:sp macro="" textlink="">
                <xdr:nvSpPr>
                  <xdr:cNvPr id="33" name="Text Box 13"/>
                  <xdr:cNvSpPr txBox="1">
                    <a:spLocks noChangeArrowheads="1"/>
                  </xdr:cNvSpPr>
                </xdr:nvSpPr>
                <xdr:spPr bwMode="auto">
                  <a:xfrm>
                    <a:off x="11830889" y="16010381"/>
                    <a:ext cx="1747671" cy="354540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vertOverflow="clip" wrap="square" lIns="27432" tIns="18288" rIns="0" bIns="0" anchor="ctr" upright="1"/>
                  <a:lstStyle/>
                  <a:p>
                    <a:pPr algn="ctr" rtl="0">
                      <a:lnSpc>
                        <a:spcPts val="1900"/>
                      </a:lnSpc>
                      <a:defRPr sz="1000"/>
                    </a:pPr>
                    <a:r>
                      <a:rPr lang="ja-JP" altLang="en-US" sz="2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顧客数</a:t>
                    </a:r>
                  </a:p>
                </xdr:txBody>
              </xdr:sp>
              <xdr:sp macro="" textlink="">
                <xdr:nvSpPr>
                  <xdr:cNvPr id="34" name="Rectangle 35"/>
                  <xdr:cNvSpPr>
                    <a:spLocks noChangeArrowheads="1"/>
                  </xdr:cNvSpPr>
                </xdr:nvSpPr>
                <xdr:spPr bwMode="auto">
                  <a:xfrm>
                    <a:off x="11117377" y="16852579"/>
                    <a:ext cx="5859845" cy="1409623"/>
                  </a:xfrm>
                  <a:prstGeom prst="rect">
                    <a:avLst/>
                  </a:prstGeom>
                  <a:noFill/>
                  <a:ln w="9525">
                    <a:solidFill>
                      <a:srgbClr val="000000"/>
                    </a:solidFill>
                    <a:miter lim="800000"/>
                    <a:headEnd/>
                    <a:tailEnd/>
                  </a:ln>
                </xdr:spPr>
                <xdr:txBody>
                  <a:bodyPr vertOverflow="clip" wrap="square" lIns="36576" tIns="18288" rIns="0" bIns="0" anchor="t" upright="1"/>
                  <a:lstStyle/>
                  <a:p>
                    <a:pPr algn="l" rtl="0">
                      <a:defRPr sz="1000"/>
                    </a:pPr>
                    <a:r>
                      <a:rPr lang="ja-JP" altLang="en-US" sz="20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  </a:t>
                    </a:r>
                  </a:p>
                </xdr:txBody>
              </xdr:sp>
              <xdr:sp macro="" textlink="">
                <xdr:nvSpPr>
                  <xdr:cNvPr id="35" name="AutoShape 10"/>
                  <xdr:cNvSpPr>
                    <a:spLocks noChangeArrowheads="1"/>
                  </xdr:cNvSpPr>
                </xdr:nvSpPr>
                <xdr:spPr bwMode="auto">
                  <a:xfrm>
                    <a:off x="11641113" y="17249555"/>
                    <a:ext cx="1944890" cy="543374"/>
                  </a:xfrm>
                  <a:prstGeom prst="roundRect">
                    <a:avLst>
                      <a:gd name="adj" fmla="val 16667"/>
                    </a:avLst>
                  </a:prstGeom>
                  <a:noFill/>
                  <a:ln w="9525">
                    <a:solidFill>
                      <a:srgbClr val="003300"/>
                    </a:solidFill>
                    <a:round/>
                    <a:headEnd/>
                    <a:tailEnd/>
                  </a:ln>
                </xdr:spPr>
                <xdr:txBody>
                  <a:bodyPr anchor="ctr"/>
                  <a:lstStyle/>
                  <a:p>
                    <a:pPr algn="ctr">
                      <a:lnSpc>
                        <a:spcPts val="2000"/>
                      </a:lnSpc>
                    </a:pPr>
                    <a:r>
                      <a:rPr lang="ja-JP" altLang="en-US" sz="2000" b="0"/>
                      <a:t>人材を</a:t>
                    </a:r>
                    <a:endParaRPr lang="en-US" altLang="ja-JP" sz="2000" b="0"/>
                  </a:p>
                  <a:p>
                    <a:pPr algn="ctr">
                      <a:lnSpc>
                        <a:spcPts val="1900"/>
                      </a:lnSpc>
                    </a:pPr>
                    <a:r>
                      <a:rPr lang="ja-JP" altLang="en-US" sz="2000" b="0"/>
                      <a:t>確保する</a:t>
                    </a:r>
                    <a:endParaRPr lang="en-US" altLang="ja-JP" sz="2000" b="0"/>
                  </a:p>
                </xdr:txBody>
              </xdr:sp>
              <xdr:sp macro="" textlink="">
                <xdr:nvSpPr>
                  <xdr:cNvPr id="36" name="AutoShape 10"/>
                  <xdr:cNvSpPr>
                    <a:spLocks noChangeArrowheads="1"/>
                  </xdr:cNvSpPr>
                </xdr:nvSpPr>
                <xdr:spPr bwMode="auto">
                  <a:xfrm>
                    <a:off x="14635214" y="17263854"/>
                    <a:ext cx="1871712" cy="556510"/>
                  </a:xfrm>
                  <a:prstGeom prst="roundRect">
                    <a:avLst>
                      <a:gd name="adj" fmla="val 16667"/>
                    </a:avLst>
                  </a:prstGeom>
                  <a:noFill/>
                  <a:ln w="9525">
                    <a:solidFill>
                      <a:srgbClr val="003300"/>
                    </a:solidFill>
                    <a:round/>
                    <a:headEnd/>
                    <a:tailEnd/>
                  </a:ln>
                </xdr:spPr>
                <xdr:txBody>
                  <a:bodyPr anchor="ctr"/>
                  <a:lstStyle/>
                  <a:p>
                    <a:pPr algn="ctr">
                      <a:lnSpc>
                        <a:spcPts val="2000"/>
                      </a:lnSpc>
                    </a:pPr>
                    <a:r>
                      <a:rPr lang="ja-JP" altLang="en-US" sz="2000" b="0"/>
                      <a:t>人材を</a:t>
                    </a:r>
                    <a:endParaRPr lang="en-US" altLang="ja-JP" sz="2000" b="0"/>
                  </a:p>
                  <a:p>
                    <a:pPr algn="ctr">
                      <a:lnSpc>
                        <a:spcPts val="1900"/>
                      </a:lnSpc>
                    </a:pPr>
                    <a:r>
                      <a:rPr lang="ja-JP" altLang="en-US" sz="2000" b="0"/>
                      <a:t>育成する</a:t>
                    </a:r>
                    <a:endParaRPr lang="ja-JP" altLang="ja-JP" sz="2000" b="0"/>
                  </a:p>
                </xdr:txBody>
              </xdr:sp>
              <xdr:sp macro="" textlink="">
                <xdr:nvSpPr>
                  <xdr:cNvPr id="37" name="Text Box 13"/>
                  <xdr:cNvSpPr txBox="1">
                    <a:spLocks noChangeArrowheads="1"/>
                  </xdr:cNvSpPr>
                </xdr:nvSpPr>
                <xdr:spPr bwMode="auto">
                  <a:xfrm>
                    <a:off x="11775992" y="17846180"/>
                    <a:ext cx="1757954" cy="335374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vertOverflow="clip" wrap="square" lIns="27432" tIns="18288" rIns="0" bIns="0" anchor="ctr" upright="1"/>
                  <a:lstStyle/>
                  <a:p>
                    <a:pPr algn="ctr" rtl="0">
                      <a:lnSpc>
                        <a:spcPts val="1900"/>
                      </a:lnSpc>
                      <a:defRPr sz="1000"/>
                    </a:pPr>
                    <a:r>
                      <a:rPr lang="ja-JP" altLang="en-US" sz="2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総スタッフ数</a:t>
                    </a:r>
                  </a:p>
                </xdr:txBody>
              </xdr:sp>
              <xdr:sp macro="" textlink="">
                <xdr:nvSpPr>
                  <xdr:cNvPr id="38" name="Text Box 13"/>
                  <xdr:cNvSpPr txBox="1">
                    <a:spLocks noChangeArrowheads="1"/>
                  </xdr:cNvSpPr>
                </xdr:nvSpPr>
                <xdr:spPr bwMode="auto">
                  <a:xfrm>
                    <a:off x="14821868" y="17852688"/>
                    <a:ext cx="1747671" cy="396083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  <xdr:txBody>
                  <a:bodyPr vertOverflow="clip" wrap="square" lIns="27432" tIns="18288" rIns="0" bIns="0" anchor="ctr" upright="1"/>
                  <a:lstStyle/>
                  <a:p>
                    <a:pPr algn="ctr" rtl="0">
                      <a:lnSpc>
                        <a:spcPts val="1900"/>
                      </a:lnSpc>
                      <a:defRPr sz="1000"/>
                    </a:pPr>
                    <a:r>
                      <a:rPr lang="ja-JP" altLang="en-US" sz="2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給与水準</a:t>
                    </a:r>
                  </a:p>
                </xdr:txBody>
              </xdr:sp>
            </xdr:grpSp>
            <xdr:sp macro="" textlink="">
              <xdr:nvSpPr>
                <xdr:cNvPr id="25" name="AutoShape 10"/>
                <xdr:cNvSpPr>
                  <a:spLocks noChangeArrowheads="1"/>
                </xdr:cNvSpPr>
              </xdr:nvSpPr>
              <xdr:spPr bwMode="auto">
                <a:xfrm>
                  <a:off x="12474539" y="10255639"/>
                  <a:ext cx="4240623" cy="562870"/>
                </a:xfrm>
                <a:prstGeom prst="roundRect">
                  <a:avLst>
                    <a:gd name="adj" fmla="val 16667"/>
                  </a:avLst>
                </a:prstGeom>
                <a:solidFill>
                  <a:schemeClr val="accent5">
                    <a:lumMod val="50000"/>
                  </a:schemeClr>
                </a:solidFill>
                <a:ln w="9525">
                  <a:solidFill>
                    <a:srgbClr val="003300"/>
                  </a:solidFill>
                  <a:round/>
                  <a:headEnd/>
                  <a:tailEnd/>
                </a:ln>
              </xdr:spPr>
              <xdr:txBody>
                <a:bodyPr anchor="ctr"/>
                <a:lstStyle/>
                <a:p>
                  <a:pPr algn="ctr"/>
                  <a:r>
                    <a:rPr lang="ja-JP" altLang="en-US" sz="3200" b="0">
                      <a:solidFill>
                        <a:schemeClr val="bg1"/>
                      </a:solidFill>
                    </a:rPr>
                    <a:t>戦略ＭＡＰ</a:t>
                  </a:r>
                  <a:endParaRPr lang="ja-JP" altLang="ja-JP" sz="3200" b="0">
                    <a:solidFill>
                      <a:schemeClr val="bg1"/>
                    </a:solidFill>
                  </a:endParaRPr>
                </a:p>
              </xdr:txBody>
            </xdr:sp>
          </xdr:grpSp>
          <xdr:grpSp>
            <xdr:nvGrpSpPr>
              <xdr:cNvPr id="13" name="グループ化 52"/>
              <xdr:cNvGrpSpPr/>
            </xdr:nvGrpSpPr>
            <xdr:grpSpPr>
              <a:xfrm>
                <a:off x="7686842" y="6630547"/>
                <a:ext cx="4344894" cy="2257497"/>
                <a:chOff x="7803815" y="6805133"/>
                <a:chExt cx="4596849" cy="2635536"/>
              </a:xfrm>
            </xdr:grpSpPr>
            <xdr:sp macro="" textlink="">
              <xdr:nvSpPr>
                <xdr:cNvPr id="14" name="AutoShape 10"/>
                <xdr:cNvSpPr>
                  <a:spLocks noChangeArrowheads="1"/>
                </xdr:cNvSpPr>
              </xdr:nvSpPr>
              <xdr:spPr bwMode="auto">
                <a:xfrm>
                  <a:off x="9429681" y="7157320"/>
                  <a:ext cx="1378832" cy="356502"/>
                </a:xfrm>
                <a:prstGeom prst="roundRect">
                  <a:avLst>
                    <a:gd name="adj" fmla="val 16667"/>
                  </a:avLst>
                </a:prstGeom>
                <a:noFill/>
                <a:ln w="9525">
                  <a:solidFill>
                    <a:srgbClr val="003300"/>
                  </a:solidFill>
                  <a:round/>
                  <a:headEnd/>
                  <a:tailEnd/>
                </a:ln>
              </xdr:spPr>
              <xdr:txBody>
                <a:bodyPr anchor="ctr"/>
                <a:lstStyle/>
                <a:p>
                  <a:pPr algn="ctr"/>
                  <a:r>
                    <a:rPr lang="ja-JP" altLang="en-US" sz="2000" b="0"/>
                    <a:t>収益性</a:t>
                  </a:r>
                  <a:endParaRPr lang="ja-JP" altLang="ja-JP" sz="2000" b="0"/>
                </a:p>
              </xdr:txBody>
            </xdr:sp>
            <xdr:sp macro="" textlink="">
              <xdr:nvSpPr>
                <xdr:cNvPr id="15" name="Text Box 13"/>
                <xdr:cNvSpPr txBox="1">
                  <a:spLocks noChangeArrowheads="1"/>
                </xdr:cNvSpPr>
              </xdr:nvSpPr>
              <xdr:spPr bwMode="auto">
                <a:xfrm>
                  <a:off x="9102462" y="7592328"/>
                  <a:ext cx="1964808" cy="28996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27432" tIns="18288" rIns="0" bIns="0" anchor="ctr" upright="1"/>
                <a:lstStyle/>
                <a:p>
                  <a:pPr algn="ctr" rtl="0">
                    <a:lnSpc>
                      <a:spcPts val="1900"/>
                    </a:lnSpc>
                    <a:defRPr sz="1000"/>
                  </a:pPr>
                  <a:r>
                    <a:rPr lang="ja-JP" altLang="en-US" sz="2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売上高営業利益率</a:t>
                  </a:r>
                </a:p>
              </xdr:txBody>
            </xdr:sp>
            <xdr:sp macro="" textlink="">
              <xdr:nvSpPr>
                <xdr:cNvPr id="16" name="AutoShape 10"/>
                <xdr:cNvSpPr>
                  <a:spLocks noChangeArrowheads="1"/>
                </xdr:cNvSpPr>
              </xdr:nvSpPr>
              <xdr:spPr bwMode="auto">
                <a:xfrm>
                  <a:off x="10793785" y="8155574"/>
                  <a:ext cx="1390609" cy="352775"/>
                </a:xfrm>
                <a:prstGeom prst="roundRect">
                  <a:avLst>
                    <a:gd name="adj" fmla="val 16667"/>
                  </a:avLst>
                </a:prstGeom>
                <a:noFill/>
                <a:ln w="9525">
                  <a:solidFill>
                    <a:srgbClr val="003300"/>
                  </a:solidFill>
                  <a:round/>
                  <a:headEnd/>
                  <a:tailEnd/>
                </a:ln>
              </xdr:spPr>
              <xdr:txBody>
                <a:bodyPr anchor="ctr"/>
                <a:lstStyle/>
                <a:p>
                  <a:pPr algn="ctr"/>
                  <a:r>
                    <a:rPr lang="ja-JP" altLang="en-US" sz="2000" b="0"/>
                    <a:t>生産性</a:t>
                  </a:r>
                  <a:endParaRPr lang="en-US" altLang="ja-JP" sz="2000" b="0"/>
                </a:p>
              </xdr:txBody>
            </xdr:sp>
            <xdr:sp macro="" textlink="">
              <xdr:nvSpPr>
                <xdr:cNvPr id="17" name="AutoShape 10"/>
                <xdr:cNvSpPr>
                  <a:spLocks noChangeArrowheads="1"/>
                </xdr:cNvSpPr>
              </xdr:nvSpPr>
              <xdr:spPr bwMode="auto">
                <a:xfrm>
                  <a:off x="9445094" y="8712123"/>
                  <a:ext cx="1402671" cy="359362"/>
                </a:xfrm>
                <a:prstGeom prst="roundRect">
                  <a:avLst>
                    <a:gd name="adj" fmla="val 16667"/>
                  </a:avLst>
                </a:prstGeom>
                <a:noFill/>
                <a:ln w="9525">
                  <a:solidFill>
                    <a:srgbClr val="003300"/>
                  </a:solidFill>
                  <a:round/>
                  <a:headEnd/>
                  <a:tailEnd/>
                </a:ln>
              </xdr:spPr>
              <xdr:txBody>
                <a:bodyPr anchor="ctr"/>
                <a:lstStyle/>
                <a:p>
                  <a:pPr algn="ctr"/>
                  <a:r>
                    <a:rPr lang="ja-JP" altLang="en-US" sz="2000" b="0"/>
                    <a:t>成長性</a:t>
                  </a:r>
                  <a:endParaRPr lang="ja-JP" altLang="ja-JP" sz="2000" b="0"/>
                </a:p>
              </xdr:txBody>
            </xdr:sp>
            <xdr:sp macro="" textlink="">
              <xdr:nvSpPr>
                <xdr:cNvPr id="18" name="Text Box 13"/>
                <xdr:cNvSpPr txBox="1">
                  <a:spLocks noChangeArrowheads="1"/>
                </xdr:cNvSpPr>
              </xdr:nvSpPr>
              <xdr:spPr bwMode="auto">
                <a:xfrm>
                  <a:off x="9349518" y="9091799"/>
                  <a:ext cx="1574194" cy="348870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27432" tIns="18288" rIns="0" bIns="0" anchor="ctr" upright="1"/>
                <a:lstStyle/>
                <a:p>
                  <a:pPr algn="ctr" rtl="0">
                    <a:lnSpc>
                      <a:spcPts val="1900"/>
                    </a:lnSpc>
                    <a:defRPr sz="1000"/>
                  </a:pPr>
                  <a:r>
                    <a:rPr lang="ja-JP" altLang="en-US" sz="2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対前期売上増減率</a:t>
                  </a:r>
                </a:p>
              </xdr:txBody>
            </xdr:sp>
            <xdr:sp macro="" textlink="">
              <xdr:nvSpPr>
                <xdr:cNvPr id="19" name="Text Box 13"/>
                <xdr:cNvSpPr txBox="1">
                  <a:spLocks noChangeArrowheads="1"/>
                </xdr:cNvSpPr>
              </xdr:nvSpPr>
              <xdr:spPr bwMode="auto">
                <a:xfrm>
                  <a:off x="8188657" y="8603341"/>
                  <a:ext cx="1060978" cy="365106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27432" tIns="18288" rIns="0" bIns="0" anchor="ctr" upright="1"/>
                <a:lstStyle/>
                <a:p>
                  <a:pPr algn="ctr" rtl="0">
                    <a:lnSpc>
                      <a:spcPts val="1900"/>
                    </a:lnSpc>
                    <a:defRPr sz="1000"/>
                  </a:pPr>
                  <a:r>
                    <a:rPr lang="ja-JP" altLang="en-US" sz="2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売上高</a:t>
                  </a:r>
                </a:p>
              </xdr:txBody>
            </xdr:sp>
            <xdr:sp macro="" textlink="">
              <xdr:nvSpPr>
                <xdr:cNvPr id="20" name="Text Box 13"/>
                <xdr:cNvSpPr txBox="1">
                  <a:spLocks noChangeArrowheads="1"/>
                </xdr:cNvSpPr>
              </xdr:nvSpPr>
              <xdr:spPr bwMode="auto">
                <a:xfrm>
                  <a:off x="10760059" y="8299217"/>
                  <a:ext cx="1640605" cy="1017971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27432" tIns="18288" rIns="0" bIns="0" anchor="ctr" upright="1"/>
                <a:lstStyle/>
                <a:p>
                  <a:pPr algn="ctr" rtl="0">
                    <a:lnSpc>
                      <a:spcPts val="1900"/>
                    </a:lnSpc>
                    <a:defRPr sz="1000"/>
                  </a:pPr>
                  <a:r>
                    <a:rPr lang="ja-JP" altLang="en-US" sz="2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スタッフ１人当り</a:t>
                  </a:r>
                  <a:endParaRPr lang="en-US" altLang="ja-JP" sz="2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endParaRPr>
                </a:p>
                <a:p>
                  <a:pPr algn="ctr" rtl="0">
                    <a:lnSpc>
                      <a:spcPts val="1900"/>
                    </a:lnSpc>
                    <a:defRPr sz="1000"/>
                  </a:pPr>
                  <a:r>
                    <a:rPr lang="ja-JP" altLang="en-US" sz="2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売上高</a:t>
                  </a:r>
                </a:p>
              </xdr:txBody>
            </xdr:sp>
            <xdr:sp macro="" textlink="">
              <xdr:nvSpPr>
                <xdr:cNvPr id="21" name="AutoShape 10"/>
                <xdr:cNvSpPr>
                  <a:spLocks noChangeArrowheads="1"/>
                </xdr:cNvSpPr>
              </xdr:nvSpPr>
              <xdr:spPr bwMode="auto">
                <a:xfrm>
                  <a:off x="8023296" y="8131303"/>
                  <a:ext cx="1402670" cy="404283"/>
                </a:xfrm>
                <a:prstGeom prst="roundRect">
                  <a:avLst>
                    <a:gd name="adj" fmla="val 16667"/>
                  </a:avLst>
                </a:prstGeom>
                <a:noFill/>
                <a:ln w="9525">
                  <a:solidFill>
                    <a:srgbClr val="003300"/>
                  </a:solidFill>
                  <a:round/>
                  <a:headEnd/>
                  <a:tailEnd/>
                </a:ln>
              </xdr:spPr>
              <xdr:txBody>
                <a:bodyPr anchor="ctr"/>
                <a:lstStyle/>
                <a:p>
                  <a:pPr algn="ctr"/>
                  <a:r>
                    <a:rPr lang="ja-JP" altLang="en-US" sz="2000" b="0"/>
                    <a:t>安定性</a:t>
                  </a:r>
                  <a:endParaRPr lang="ja-JP" altLang="ja-JP" sz="2000" b="0"/>
                </a:p>
              </xdr:txBody>
            </xdr:sp>
            <xdr:sp macro="" textlink="">
              <xdr:nvSpPr>
                <xdr:cNvPr id="22" name="AutoShape 10"/>
                <xdr:cNvSpPr>
                  <a:spLocks noChangeArrowheads="1"/>
                </xdr:cNvSpPr>
              </xdr:nvSpPr>
              <xdr:spPr bwMode="auto">
                <a:xfrm>
                  <a:off x="9597466" y="7930222"/>
                  <a:ext cx="1060559" cy="713442"/>
                </a:xfrm>
                <a:prstGeom prst="roundRect">
                  <a:avLst>
                    <a:gd name="adj" fmla="val 16667"/>
                  </a:avLst>
                </a:prstGeom>
                <a:solidFill>
                  <a:schemeClr val="accent5">
                    <a:lumMod val="50000"/>
                  </a:schemeClr>
                </a:solidFill>
                <a:ln w="9525">
                  <a:solidFill>
                    <a:srgbClr val="003300"/>
                  </a:solidFill>
                  <a:round/>
                  <a:headEnd/>
                  <a:tailEnd/>
                </a:ln>
              </xdr:spPr>
              <xdr:txBody>
                <a:bodyPr anchor="ctr"/>
                <a:lstStyle/>
                <a:p>
                  <a:pPr algn="ctr"/>
                  <a:r>
                    <a:rPr lang="ja-JP" altLang="en-US" sz="2000" b="0">
                      <a:solidFill>
                        <a:schemeClr val="bg1"/>
                      </a:solidFill>
                    </a:rPr>
                    <a:t>経営</a:t>
                  </a:r>
                  <a:endParaRPr lang="en-US" altLang="ja-JP" sz="2000" b="0">
                    <a:solidFill>
                      <a:schemeClr val="bg1"/>
                    </a:solidFill>
                  </a:endParaRPr>
                </a:p>
                <a:p>
                  <a:pPr algn="ctr"/>
                  <a:r>
                    <a:rPr lang="ja-JP" altLang="en-US" sz="2000" b="0">
                      <a:solidFill>
                        <a:schemeClr val="bg1"/>
                      </a:solidFill>
                    </a:rPr>
                    <a:t>格付け</a:t>
                  </a:r>
                  <a:endParaRPr lang="ja-JP" altLang="ja-JP" sz="2000" b="0">
                    <a:solidFill>
                      <a:schemeClr val="bg1"/>
                    </a:solidFill>
                  </a:endParaRPr>
                </a:p>
              </xdr:txBody>
            </xdr:sp>
            <xdr:sp macro="" textlink="">
              <xdr:nvSpPr>
                <xdr:cNvPr id="23" name="Rectangle 35"/>
                <xdr:cNvSpPr>
                  <a:spLocks noChangeArrowheads="1"/>
                </xdr:cNvSpPr>
              </xdr:nvSpPr>
              <xdr:spPr bwMode="auto">
                <a:xfrm>
                  <a:off x="7803815" y="6805133"/>
                  <a:ext cx="4517572" cy="2609373"/>
                </a:xfrm>
                <a:prstGeom prst="rect">
                  <a:avLst/>
                </a:prstGeom>
                <a:noFill/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  <xdr:txBody>
                <a:bodyPr vertOverflow="clip" wrap="square" lIns="36576" tIns="18288" rIns="0" bIns="0" anchor="t" upright="1"/>
                <a:lstStyle/>
                <a:p>
                  <a:pPr algn="l" rtl="0">
                    <a:defRPr sz="1000"/>
                  </a:pPr>
                  <a:r>
                    <a:rPr lang="ja-JP" altLang="en-US" sz="20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  </a:t>
                  </a:r>
                </a:p>
              </xdr:txBody>
            </xdr:sp>
          </xdr:grpSp>
        </xdr:grpSp>
        <xdr:sp macro="" textlink="">
          <xdr:nvSpPr>
            <xdr:cNvPr id="8" name="AutoShape 10"/>
            <xdr:cNvSpPr>
              <a:spLocks noChangeArrowheads="1"/>
            </xdr:cNvSpPr>
          </xdr:nvSpPr>
          <xdr:spPr bwMode="auto">
            <a:xfrm>
              <a:off x="15372324" y="12939860"/>
              <a:ext cx="3875741" cy="640257"/>
            </a:xfrm>
            <a:prstGeom prst="roundRect">
              <a:avLst>
                <a:gd name="adj" fmla="val 16667"/>
              </a:avLst>
            </a:prstGeom>
            <a:solidFill>
              <a:schemeClr val="accent5">
                <a:lumMod val="50000"/>
              </a:schemeClr>
            </a:solidFill>
            <a:ln w="9525">
              <a:solidFill>
                <a:srgbClr val="003300"/>
              </a:solidFill>
              <a:round/>
              <a:headEnd/>
              <a:tailEnd/>
            </a:ln>
          </xdr:spPr>
          <xdr:txBody>
            <a:bodyPr anchor="ctr"/>
            <a:lstStyle/>
            <a:p>
              <a:pPr algn="ctr"/>
              <a:r>
                <a:rPr lang="ja-JP" altLang="en-US" sz="2400" b="0">
                  <a:solidFill>
                    <a:schemeClr val="bg1"/>
                  </a:solidFill>
                </a:rPr>
                <a:t>財務の視点</a:t>
              </a:r>
              <a:endParaRPr lang="ja-JP" altLang="ja-JP" sz="2400" b="0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9" name="AutoShape 10"/>
            <xdr:cNvSpPr>
              <a:spLocks noChangeArrowheads="1"/>
            </xdr:cNvSpPr>
          </xdr:nvSpPr>
          <xdr:spPr bwMode="auto">
            <a:xfrm>
              <a:off x="15408847" y="17192625"/>
              <a:ext cx="3743911" cy="624382"/>
            </a:xfrm>
            <a:prstGeom prst="roundRect">
              <a:avLst>
                <a:gd name="adj" fmla="val 16667"/>
              </a:avLst>
            </a:prstGeom>
            <a:solidFill>
              <a:schemeClr val="accent5">
                <a:lumMod val="50000"/>
              </a:schemeClr>
            </a:solidFill>
            <a:ln w="9525">
              <a:solidFill>
                <a:srgbClr val="003300"/>
              </a:solidFill>
              <a:round/>
              <a:headEnd/>
              <a:tailEnd/>
            </a:ln>
          </xdr:spPr>
          <xdr:txBody>
            <a:bodyPr anchor="ctr"/>
            <a:lstStyle/>
            <a:p>
              <a:pPr algn="ctr"/>
              <a:r>
                <a:rPr lang="ja-JP" altLang="en-US" sz="2400" b="0">
                  <a:solidFill>
                    <a:schemeClr val="bg1"/>
                  </a:solidFill>
                </a:rPr>
                <a:t>顧客の視点</a:t>
              </a:r>
              <a:endParaRPr lang="ja-JP" altLang="ja-JP" sz="2400" b="0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10" name="AutoShape 10"/>
            <xdr:cNvSpPr>
              <a:spLocks noChangeArrowheads="1"/>
            </xdr:cNvSpPr>
          </xdr:nvSpPr>
          <xdr:spPr bwMode="auto">
            <a:xfrm>
              <a:off x="15376051" y="20287844"/>
              <a:ext cx="3792916" cy="624382"/>
            </a:xfrm>
            <a:prstGeom prst="roundRect">
              <a:avLst>
                <a:gd name="adj" fmla="val 16667"/>
              </a:avLst>
            </a:prstGeom>
            <a:solidFill>
              <a:schemeClr val="accent5">
                <a:lumMod val="50000"/>
              </a:schemeClr>
            </a:solidFill>
            <a:ln w="9525">
              <a:solidFill>
                <a:srgbClr val="003300"/>
              </a:solidFill>
              <a:round/>
              <a:headEnd/>
              <a:tailEnd/>
            </a:ln>
          </xdr:spPr>
          <xdr:txBody>
            <a:bodyPr anchor="ctr"/>
            <a:lstStyle/>
            <a:p>
              <a:pPr algn="ctr"/>
              <a:r>
                <a:rPr lang="ja-JP" altLang="en-US" sz="2400" b="0">
                  <a:solidFill>
                    <a:schemeClr val="bg1"/>
                  </a:solidFill>
                </a:rPr>
                <a:t>内部プロセスの視点</a:t>
              </a:r>
              <a:endParaRPr lang="ja-JP" altLang="ja-JP" sz="2400" b="0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11" name="AutoShape 10"/>
            <xdr:cNvSpPr>
              <a:spLocks noChangeArrowheads="1"/>
            </xdr:cNvSpPr>
          </xdr:nvSpPr>
          <xdr:spPr bwMode="auto">
            <a:xfrm>
              <a:off x="15345958" y="23407688"/>
              <a:ext cx="3928471" cy="624382"/>
            </a:xfrm>
            <a:prstGeom prst="roundRect">
              <a:avLst>
                <a:gd name="adj" fmla="val 16667"/>
              </a:avLst>
            </a:prstGeom>
            <a:solidFill>
              <a:schemeClr val="accent5">
                <a:lumMod val="50000"/>
              </a:schemeClr>
            </a:solidFill>
            <a:ln w="9525">
              <a:solidFill>
                <a:srgbClr val="003300"/>
              </a:solidFill>
              <a:round/>
              <a:headEnd/>
              <a:tailEnd/>
            </a:ln>
          </xdr:spPr>
          <xdr:txBody>
            <a:bodyPr anchor="ctr"/>
            <a:lstStyle/>
            <a:p>
              <a:pPr algn="ctr"/>
              <a:r>
                <a:rPr lang="ja-JP" altLang="en-US" sz="2400" b="0">
                  <a:solidFill>
                    <a:schemeClr val="bg1"/>
                  </a:solidFill>
                </a:rPr>
                <a:t>学習と成長の視点</a:t>
              </a:r>
              <a:endParaRPr lang="ja-JP" altLang="ja-JP" sz="2400" b="0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4" name="下矢印 3"/>
          <xdr:cNvSpPr/>
        </xdr:nvSpPr>
        <xdr:spPr>
          <a:xfrm rot="10800000">
            <a:off x="15621001" y="23526750"/>
            <a:ext cx="3139276" cy="428624"/>
          </a:xfrm>
          <a:prstGeom prst="downArrow">
            <a:avLst>
              <a:gd name="adj1" fmla="val 50000"/>
              <a:gd name="adj2" fmla="val 50000"/>
            </a:avLst>
          </a:prstGeom>
          <a:solidFill>
            <a:schemeClr val="accent5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5" name="下矢印 4"/>
          <xdr:cNvSpPr/>
        </xdr:nvSpPr>
        <xdr:spPr>
          <a:xfrm rot="10800000">
            <a:off x="15607984" y="20359847"/>
            <a:ext cx="3139276" cy="428624"/>
          </a:xfrm>
          <a:prstGeom prst="downArrow">
            <a:avLst>
              <a:gd name="adj1" fmla="val 50000"/>
              <a:gd name="adj2" fmla="val 50000"/>
            </a:avLst>
          </a:prstGeom>
          <a:solidFill>
            <a:schemeClr val="accent5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6" name="下矢印 5"/>
          <xdr:cNvSpPr/>
        </xdr:nvSpPr>
        <xdr:spPr>
          <a:xfrm rot="10800000">
            <a:off x="15568613" y="17140237"/>
            <a:ext cx="3139276" cy="428624"/>
          </a:xfrm>
          <a:prstGeom prst="downArrow">
            <a:avLst>
              <a:gd name="adj1" fmla="val 50000"/>
              <a:gd name="adj2" fmla="val 50000"/>
            </a:avLst>
          </a:prstGeom>
          <a:solidFill>
            <a:schemeClr val="accent5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1</xdr:col>
      <xdr:colOff>658813</xdr:colOff>
      <xdr:row>17</xdr:row>
      <xdr:rowOff>452438</xdr:rowOff>
    </xdr:from>
    <xdr:to>
      <xdr:col>2</xdr:col>
      <xdr:colOff>219076</xdr:colOff>
      <xdr:row>17</xdr:row>
      <xdr:rowOff>938213</xdr:rowOff>
    </xdr:to>
    <xdr:sp macro="" textlink="">
      <xdr:nvSpPr>
        <xdr:cNvPr id="40" name="下矢印 39"/>
        <xdr:cNvSpPr/>
      </xdr:nvSpPr>
      <xdr:spPr>
        <a:xfrm rot="10800000">
          <a:off x="3897313" y="17621251"/>
          <a:ext cx="1393826" cy="485775"/>
        </a:xfrm>
        <a:prstGeom prst="downArrow">
          <a:avLst>
            <a:gd name="adj1" fmla="val 50000"/>
            <a:gd name="adj2" fmla="val 50000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841374</xdr:colOff>
      <xdr:row>17</xdr:row>
      <xdr:rowOff>446089</xdr:rowOff>
    </xdr:from>
    <xdr:to>
      <xdr:col>6</xdr:col>
      <xdr:colOff>244474</xdr:colOff>
      <xdr:row>17</xdr:row>
      <xdr:rowOff>931864</xdr:rowOff>
    </xdr:to>
    <xdr:sp macro="" textlink="">
      <xdr:nvSpPr>
        <xdr:cNvPr id="42" name="下矢印 41"/>
        <xdr:cNvSpPr/>
      </xdr:nvSpPr>
      <xdr:spPr>
        <a:xfrm rot="10800000">
          <a:off x="9794874" y="17614902"/>
          <a:ext cx="1165225" cy="485775"/>
        </a:xfrm>
        <a:prstGeom prst="downArrow">
          <a:avLst>
            <a:gd name="adj1" fmla="val 50000"/>
            <a:gd name="adj2" fmla="val 5000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142875</xdr:colOff>
      <xdr:row>20</xdr:row>
      <xdr:rowOff>285751</xdr:rowOff>
    </xdr:from>
    <xdr:to>
      <xdr:col>7</xdr:col>
      <xdr:colOff>738185</xdr:colOff>
      <xdr:row>29</xdr:row>
      <xdr:rowOff>741360</xdr:rowOff>
    </xdr:to>
    <xdr:grpSp>
      <xdr:nvGrpSpPr>
        <xdr:cNvPr id="43" name="グループ化 42"/>
        <xdr:cNvGrpSpPr/>
      </xdr:nvGrpSpPr>
      <xdr:grpSpPr>
        <a:xfrm>
          <a:off x="12421466" y="20426796"/>
          <a:ext cx="595310" cy="9495700"/>
          <a:chOff x="11763375" y="18430876"/>
          <a:chExt cx="1174750" cy="7063134"/>
        </a:xfrm>
      </xdr:grpSpPr>
      <xdr:grpSp>
        <xdr:nvGrpSpPr>
          <xdr:cNvPr id="44" name="グループ化 59"/>
          <xdr:cNvGrpSpPr/>
        </xdr:nvGrpSpPr>
        <xdr:grpSpPr>
          <a:xfrm>
            <a:off x="11763375" y="18430876"/>
            <a:ext cx="1174750" cy="5553647"/>
            <a:chOff x="12096750" y="18311813"/>
            <a:chExt cx="1174750" cy="5553647"/>
          </a:xfrm>
        </xdr:grpSpPr>
        <xdr:sp macro="" textlink="">
          <xdr:nvSpPr>
            <xdr:cNvPr id="46" name="下矢印 45"/>
            <xdr:cNvSpPr/>
          </xdr:nvSpPr>
          <xdr:spPr>
            <a:xfrm rot="5400000">
              <a:off x="12118975" y="18289588"/>
              <a:ext cx="1130300" cy="1174750"/>
            </a:xfrm>
            <a:prstGeom prst="downArrow">
              <a:avLst>
                <a:gd name="adj1" fmla="val 50000"/>
                <a:gd name="adj2" fmla="val 52683"/>
              </a:avLst>
            </a:prstGeom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1">
                  <a:shade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47" name="下矢印 46"/>
            <xdr:cNvSpPr/>
          </xdr:nvSpPr>
          <xdr:spPr>
            <a:xfrm rot="5400000">
              <a:off x="12136439" y="19796122"/>
              <a:ext cx="1130300" cy="1136650"/>
            </a:xfrm>
            <a:prstGeom prst="downArrow">
              <a:avLst>
                <a:gd name="adj1" fmla="val 50000"/>
                <a:gd name="adj2" fmla="val 52683"/>
              </a:avLst>
            </a:prstGeom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1">
                  <a:shade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48" name="下矢印 47"/>
            <xdr:cNvSpPr/>
          </xdr:nvSpPr>
          <xdr:spPr>
            <a:xfrm rot="5400000">
              <a:off x="12150726" y="21301073"/>
              <a:ext cx="1130300" cy="1098550"/>
            </a:xfrm>
            <a:prstGeom prst="downArrow">
              <a:avLst>
                <a:gd name="adj1" fmla="val 50000"/>
                <a:gd name="adj2" fmla="val 52683"/>
              </a:avLst>
            </a:prstGeom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1">
                  <a:shade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49" name="下矢印 48"/>
            <xdr:cNvSpPr/>
          </xdr:nvSpPr>
          <xdr:spPr>
            <a:xfrm rot="5400000">
              <a:off x="12155489" y="22755797"/>
              <a:ext cx="1130300" cy="1089025"/>
            </a:xfrm>
            <a:prstGeom prst="downArrow">
              <a:avLst>
                <a:gd name="adj1" fmla="val 50000"/>
                <a:gd name="adj2" fmla="val 52683"/>
              </a:avLst>
            </a:prstGeom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1">
                  <a:shade val="5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</xdr:grpSp>
      <xdr:sp macro="" textlink="">
        <xdr:nvSpPr>
          <xdr:cNvPr id="45" name="下矢印 44"/>
          <xdr:cNvSpPr/>
        </xdr:nvSpPr>
        <xdr:spPr>
          <a:xfrm rot="5400000">
            <a:off x="11850690" y="24412923"/>
            <a:ext cx="1130300" cy="1031874"/>
          </a:xfrm>
          <a:prstGeom prst="downArrow">
            <a:avLst>
              <a:gd name="adj1" fmla="val 50000"/>
              <a:gd name="adj2" fmla="val 52683"/>
            </a:avLst>
          </a:prstGeom>
          <a:solidFill>
            <a:schemeClr val="accent1">
              <a:lumMod val="20000"/>
              <a:lumOff val="80000"/>
            </a:schemeClr>
          </a:solidFill>
          <a:ln>
            <a:solidFill>
              <a:schemeClr val="accent1">
                <a:shade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twoCellAnchor>
    <xdr:from>
      <xdr:col>3</xdr:col>
      <xdr:colOff>619124</xdr:colOff>
      <xdr:row>17</xdr:row>
      <xdr:rowOff>452437</xdr:rowOff>
    </xdr:from>
    <xdr:to>
      <xdr:col>4</xdr:col>
      <xdr:colOff>250825</xdr:colOff>
      <xdr:row>17</xdr:row>
      <xdr:rowOff>938212</xdr:rowOff>
    </xdr:to>
    <xdr:sp macro="" textlink="">
      <xdr:nvSpPr>
        <xdr:cNvPr id="51" name="下矢印 50"/>
        <xdr:cNvSpPr/>
      </xdr:nvSpPr>
      <xdr:spPr>
        <a:xfrm rot="10800000">
          <a:off x="6762749" y="17621250"/>
          <a:ext cx="1298576" cy="485775"/>
        </a:xfrm>
        <a:prstGeom prst="downArrow">
          <a:avLst>
            <a:gd name="adj1" fmla="val 50000"/>
            <a:gd name="adj2" fmla="val 50000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658813</xdr:colOff>
      <xdr:row>9</xdr:row>
      <xdr:rowOff>452438</xdr:rowOff>
    </xdr:from>
    <xdr:to>
      <xdr:col>2</xdr:col>
      <xdr:colOff>219076</xdr:colOff>
      <xdr:row>9</xdr:row>
      <xdr:rowOff>938213</xdr:rowOff>
    </xdr:to>
    <xdr:sp macro="" textlink="">
      <xdr:nvSpPr>
        <xdr:cNvPr id="52" name="下矢印 51"/>
        <xdr:cNvSpPr/>
      </xdr:nvSpPr>
      <xdr:spPr>
        <a:xfrm rot="10800000">
          <a:off x="3897313" y="17621251"/>
          <a:ext cx="1393826" cy="485775"/>
        </a:xfrm>
        <a:prstGeom prst="downArrow">
          <a:avLst>
            <a:gd name="adj1" fmla="val 50000"/>
            <a:gd name="adj2" fmla="val 50000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841374</xdr:colOff>
      <xdr:row>9</xdr:row>
      <xdr:rowOff>446089</xdr:rowOff>
    </xdr:from>
    <xdr:to>
      <xdr:col>6</xdr:col>
      <xdr:colOff>244474</xdr:colOff>
      <xdr:row>9</xdr:row>
      <xdr:rowOff>931864</xdr:rowOff>
    </xdr:to>
    <xdr:sp macro="" textlink="">
      <xdr:nvSpPr>
        <xdr:cNvPr id="53" name="下矢印 52"/>
        <xdr:cNvSpPr/>
      </xdr:nvSpPr>
      <xdr:spPr>
        <a:xfrm rot="10800000">
          <a:off x="9794874" y="17614902"/>
          <a:ext cx="1165225" cy="485775"/>
        </a:xfrm>
        <a:prstGeom prst="downArrow">
          <a:avLst>
            <a:gd name="adj1" fmla="val 50000"/>
            <a:gd name="adj2" fmla="val 50000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619124</xdr:colOff>
      <xdr:row>9</xdr:row>
      <xdr:rowOff>452437</xdr:rowOff>
    </xdr:from>
    <xdr:to>
      <xdr:col>4</xdr:col>
      <xdr:colOff>250825</xdr:colOff>
      <xdr:row>9</xdr:row>
      <xdr:rowOff>938212</xdr:rowOff>
    </xdr:to>
    <xdr:sp macro="" textlink="">
      <xdr:nvSpPr>
        <xdr:cNvPr id="54" name="下矢印 53"/>
        <xdr:cNvSpPr/>
      </xdr:nvSpPr>
      <xdr:spPr>
        <a:xfrm rot="10800000">
          <a:off x="6762749" y="17621250"/>
          <a:ext cx="1298576" cy="485775"/>
        </a:xfrm>
        <a:prstGeom prst="downArrow">
          <a:avLst>
            <a:gd name="adj1" fmla="val 50000"/>
            <a:gd name="adj2" fmla="val 50000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1">
              <a:shade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9"/>
  <sheetViews>
    <sheetView showGridLines="0" tabSelected="1" zoomScale="55" zoomScaleNormal="55" workbookViewId="0">
      <selection activeCell="H6" sqref="H6"/>
    </sheetView>
  </sheetViews>
  <sheetFormatPr defaultRowHeight="32.25"/>
  <cols>
    <col min="1" max="1" width="42.625" style="14" customWidth="1"/>
    <col min="2" max="2" width="24" style="14" customWidth="1"/>
    <col min="3" max="3" width="16" style="14" customWidth="1"/>
    <col min="4" max="4" width="21.75" style="14" customWidth="1"/>
    <col min="5" max="5" width="16.75" style="14" customWidth="1"/>
    <col min="6" max="6" width="23.25" style="14" customWidth="1"/>
    <col min="7" max="7" width="16.5" style="14" customWidth="1"/>
    <col min="8" max="8" width="12.5" style="14" customWidth="1"/>
    <col min="9" max="12" width="30.375" style="14" customWidth="1"/>
    <col min="13" max="13" width="9.5" style="14" customWidth="1"/>
    <col min="14" max="14" width="9.125" style="4" customWidth="1"/>
    <col min="15" max="15" width="20.75" style="2" customWidth="1"/>
    <col min="16" max="23" width="20.75" style="3" customWidth="1"/>
    <col min="24" max="27" width="23.875" style="3" customWidth="1"/>
    <col min="28" max="16384" width="9" style="2"/>
  </cols>
  <sheetData>
    <row r="1" spans="1:30" ht="82.5" customHeight="1">
      <c r="A1" s="92" t="s">
        <v>35</v>
      </c>
      <c r="B1" s="93"/>
      <c r="C1" s="93"/>
      <c r="D1" s="93"/>
      <c r="E1" s="93"/>
      <c r="F1" s="93"/>
      <c r="G1" s="94"/>
      <c r="H1" s="94"/>
      <c r="I1" s="94"/>
      <c r="J1" s="1" t="s">
        <v>34</v>
      </c>
      <c r="K1" s="95"/>
      <c r="L1" s="96"/>
    </row>
    <row r="2" spans="1:30" s="4" customFormat="1" ht="78.75" customHeight="1">
      <c r="A2" s="97" t="s">
        <v>27</v>
      </c>
      <c r="B2" s="98"/>
      <c r="C2" s="98"/>
      <c r="D2" s="98"/>
      <c r="E2" s="98"/>
      <c r="F2" s="98"/>
      <c r="G2" s="98"/>
      <c r="L2" s="7"/>
      <c r="M2" s="6"/>
      <c r="Y2" s="10"/>
      <c r="Z2" s="9"/>
      <c r="AA2" s="9"/>
      <c r="AB2" s="2"/>
      <c r="AC2" s="8"/>
    </row>
    <row r="3" spans="1:30" s="4" customFormat="1" ht="78.75" customHeight="1">
      <c r="A3" s="37" t="s">
        <v>2</v>
      </c>
      <c r="B3" s="41" t="s">
        <v>31</v>
      </c>
      <c r="C3" s="45" t="s">
        <v>40</v>
      </c>
      <c r="D3" s="41" t="s">
        <v>30</v>
      </c>
      <c r="E3" s="45" t="s">
        <v>40</v>
      </c>
      <c r="F3" s="41" t="s">
        <v>32</v>
      </c>
      <c r="G3" s="45" t="s">
        <v>40</v>
      </c>
      <c r="L3" s="7"/>
      <c r="AB3" s="8"/>
      <c r="AC3" s="8"/>
    </row>
    <row r="4" spans="1:30" s="4" customFormat="1" ht="78.75" customHeight="1">
      <c r="A4" s="11" t="s">
        <v>3</v>
      </c>
      <c r="B4" s="35" t="e">
        <f>B17/B14</f>
        <v>#DIV/0!</v>
      </c>
      <c r="C4" s="20" t="e">
        <f>B35</f>
        <v>#DIV/0!</v>
      </c>
      <c r="D4" s="35" t="e">
        <f>D17/D14</f>
        <v>#DIV/0!</v>
      </c>
      <c r="E4" s="20" t="e">
        <f>B44</f>
        <v>#DIV/0!</v>
      </c>
      <c r="F4" s="35" t="e">
        <f>F17/F14</f>
        <v>#DIV/0!</v>
      </c>
      <c r="G4" s="20" t="e">
        <f>B53</f>
        <v>#DIV/0!</v>
      </c>
      <c r="L4" s="7"/>
      <c r="AB4" s="8"/>
      <c r="AC4" s="8"/>
    </row>
    <row r="5" spans="1:30" s="4" customFormat="1" ht="78.75" customHeight="1">
      <c r="A5" s="11" t="s">
        <v>4</v>
      </c>
      <c r="B5" s="38" t="e">
        <f>B14/B28</f>
        <v>#DIV/0!</v>
      </c>
      <c r="C5" s="20" t="e">
        <f t="shared" ref="C5:C9" si="0">B36</f>
        <v>#DIV/0!</v>
      </c>
      <c r="D5" s="38" t="e">
        <f>D14/D28</f>
        <v>#DIV/0!</v>
      </c>
      <c r="E5" s="20" t="e">
        <f t="shared" ref="E5:E9" si="1">B45</f>
        <v>#DIV/0!</v>
      </c>
      <c r="F5" s="38" t="e">
        <f>F14/F28</f>
        <v>#DIV/0!</v>
      </c>
      <c r="G5" s="20" t="e">
        <f t="shared" ref="G5:G9" si="2">B54</f>
        <v>#DIV/0!</v>
      </c>
      <c r="L5" s="7"/>
      <c r="AB5" s="8"/>
      <c r="AC5" s="8"/>
    </row>
    <row r="6" spans="1:30" s="4" customFormat="1" ht="78.75" customHeight="1">
      <c r="A6" s="11" t="s">
        <v>5</v>
      </c>
      <c r="B6" s="35" t="e">
        <f>B14/B13-1</f>
        <v>#DIV/0!</v>
      </c>
      <c r="C6" s="20" t="e">
        <f t="shared" si="0"/>
        <v>#DIV/0!</v>
      </c>
      <c r="D6" s="35" t="e">
        <f>D14/D13-1</f>
        <v>#DIV/0!</v>
      </c>
      <c r="E6" s="20" t="e">
        <f t="shared" si="1"/>
        <v>#DIV/0!</v>
      </c>
      <c r="F6" s="35" t="e">
        <f>F14/F13-1</f>
        <v>#DIV/0!</v>
      </c>
      <c r="G6" s="20" t="e">
        <f t="shared" si="2"/>
        <v>#DIV/0!</v>
      </c>
      <c r="L6" s="12"/>
      <c r="AB6" s="13"/>
      <c r="AC6" s="13"/>
    </row>
    <row r="7" spans="1:30" s="4" customFormat="1" ht="78.75" customHeight="1">
      <c r="A7" s="11" t="s">
        <v>6</v>
      </c>
      <c r="B7" s="38">
        <f>B14</f>
        <v>0</v>
      </c>
      <c r="C7" s="20">
        <f t="shared" si="0"/>
        <v>1</v>
      </c>
      <c r="D7" s="38">
        <f>D14</f>
        <v>0</v>
      </c>
      <c r="E7" s="20">
        <f t="shared" si="1"/>
        <v>1</v>
      </c>
      <c r="F7" s="38">
        <f>F14</f>
        <v>0</v>
      </c>
      <c r="G7" s="20">
        <f t="shared" si="2"/>
        <v>1</v>
      </c>
      <c r="L7" s="12"/>
      <c r="Y7" s="2"/>
      <c r="Z7" s="2"/>
      <c r="AA7" s="2"/>
      <c r="AB7" s="13"/>
      <c r="AC7" s="13"/>
      <c r="AD7" s="2"/>
    </row>
    <row r="8" spans="1:30" s="4" customFormat="1" ht="78.75" customHeight="1">
      <c r="A8" s="11" t="s">
        <v>41</v>
      </c>
      <c r="B8" s="38"/>
      <c r="C8" s="20" t="e">
        <f t="shared" si="0"/>
        <v>#DIV/0!</v>
      </c>
      <c r="D8" s="38"/>
      <c r="E8" s="20" t="e">
        <f t="shared" si="1"/>
        <v>#DIV/0!</v>
      </c>
      <c r="F8" s="38"/>
      <c r="G8" s="20" t="e">
        <f t="shared" si="2"/>
        <v>#DIV/0!</v>
      </c>
      <c r="L8" s="12"/>
      <c r="Y8" s="2"/>
      <c r="Z8" s="2"/>
      <c r="AA8" s="2"/>
      <c r="AB8" s="13"/>
      <c r="AC8" s="13"/>
      <c r="AD8" s="2"/>
    </row>
    <row r="9" spans="1:30" s="4" customFormat="1" ht="78.75" customHeight="1">
      <c r="A9" s="11" t="s">
        <v>39</v>
      </c>
      <c r="B9" s="38"/>
      <c r="C9" s="20" t="e">
        <f t="shared" si="0"/>
        <v>#DIV/0!</v>
      </c>
      <c r="D9" s="38"/>
      <c r="E9" s="20" t="e">
        <f t="shared" si="1"/>
        <v>#DIV/0!</v>
      </c>
      <c r="F9" s="38"/>
      <c r="G9" s="20" t="e">
        <f t="shared" si="2"/>
        <v>#DIV/0!</v>
      </c>
      <c r="L9" s="12"/>
      <c r="Y9" s="2"/>
      <c r="Z9" s="2"/>
      <c r="AA9" s="2"/>
      <c r="AB9" s="13"/>
      <c r="AC9" s="13"/>
      <c r="AD9" s="2"/>
    </row>
    <row r="10" spans="1:30" s="4" customFormat="1" ht="78.75" customHeight="1">
      <c r="A10" s="81" t="s">
        <v>43</v>
      </c>
      <c r="B10" s="81"/>
      <c r="C10" s="81"/>
      <c r="D10" s="81"/>
      <c r="E10" s="81"/>
      <c r="F10" s="81"/>
      <c r="G10" s="81"/>
      <c r="L10" s="12"/>
      <c r="Y10" s="2"/>
      <c r="Z10" s="2"/>
      <c r="AA10" s="2"/>
      <c r="AB10" s="13"/>
      <c r="AC10" s="13"/>
      <c r="AD10" s="2"/>
    </row>
    <row r="11" spans="1:30" s="4" customFormat="1" ht="78.75" customHeight="1">
      <c r="A11" s="99" t="s">
        <v>26</v>
      </c>
      <c r="B11" s="100"/>
      <c r="C11" s="100"/>
      <c r="D11" s="100"/>
      <c r="E11" s="100"/>
      <c r="F11" s="100"/>
      <c r="G11" s="101"/>
      <c r="L11" s="14"/>
      <c r="P11" s="46"/>
      <c r="Y11" s="2"/>
      <c r="Z11" s="2"/>
      <c r="AA11" s="2"/>
      <c r="AB11" s="9"/>
      <c r="AC11" s="9"/>
      <c r="AD11" s="2"/>
    </row>
    <row r="12" spans="1:30" ht="78.75" customHeight="1">
      <c r="A12" s="15" t="s">
        <v>7</v>
      </c>
      <c r="B12" s="88" t="str">
        <f>B3</f>
        <v>2019実績</v>
      </c>
      <c r="C12" s="88"/>
      <c r="D12" s="88" t="str">
        <f>D3</f>
        <v>2020実績</v>
      </c>
      <c r="E12" s="88"/>
      <c r="F12" s="88" t="str">
        <f>F3</f>
        <v>2021目標</v>
      </c>
      <c r="G12" s="68"/>
      <c r="Y12" s="2"/>
      <c r="Z12" s="2"/>
      <c r="AA12" s="2"/>
      <c r="AB12" s="9"/>
      <c r="AC12" s="9"/>
    </row>
    <row r="13" spans="1:30" ht="78.75" customHeight="1">
      <c r="A13" s="15" t="s">
        <v>23</v>
      </c>
      <c r="B13" s="78"/>
      <c r="C13" s="78"/>
      <c r="D13" s="89">
        <f>B14</f>
        <v>0</v>
      </c>
      <c r="E13" s="89"/>
      <c r="F13" s="90">
        <f>D14</f>
        <v>0</v>
      </c>
      <c r="G13" s="91"/>
      <c r="Y13" s="2"/>
      <c r="Z13" s="2"/>
      <c r="AA13" s="2"/>
    </row>
    <row r="14" spans="1:30" ht="78.75" customHeight="1">
      <c r="A14" s="40" t="s">
        <v>8</v>
      </c>
      <c r="B14" s="78"/>
      <c r="C14" s="78"/>
      <c r="D14" s="78"/>
      <c r="E14" s="78"/>
      <c r="F14" s="79">
        <f>F22*F24</f>
        <v>0</v>
      </c>
      <c r="G14" s="80"/>
      <c r="Y14" s="2"/>
      <c r="Z14" s="2"/>
      <c r="AA14" s="2"/>
    </row>
    <row r="15" spans="1:30" ht="78.75" customHeight="1">
      <c r="A15" s="40" t="s">
        <v>36</v>
      </c>
      <c r="B15" s="78"/>
      <c r="C15" s="78"/>
      <c r="D15" s="78"/>
      <c r="E15" s="78"/>
      <c r="F15" s="79">
        <f>F28*F30</f>
        <v>0</v>
      </c>
      <c r="G15" s="80"/>
      <c r="Y15" s="2"/>
      <c r="Z15" s="2"/>
      <c r="AA15" s="2"/>
    </row>
    <row r="16" spans="1:30" ht="78.75" customHeight="1">
      <c r="A16" s="40" t="s">
        <v>9</v>
      </c>
      <c r="B16" s="79">
        <f>B14-B15-B17</f>
        <v>0</v>
      </c>
      <c r="C16" s="79"/>
      <c r="D16" s="79">
        <f>D14-D15-D17</f>
        <v>0</v>
      </c>
      <c r="E16" s="79"/>
      <c r="F16" s="79">
        <f>F26*F14</f>
        <v>0</v>
      </c>
      <c r="G16" s="80"/>
      <c r="N16" s="30"/>
      <c r="Y16" s="2"/>
      <c r="Z16" s="2"/>
      <c r="AA16" s="2"/>
    </row>
    <row r="17" spans="1:34" ht="78.75" customHeight="1">
      <c r="A17" s="40" t="s">
        <v>10</v>
      </c>
      <c r="B17" s="78"/>
      <c r="C17" s="78"/>
      <c r="D17" s="78"/>
      <c r="E17" s="78"/>
      <c r="F17" s="79">
        <f>F14-F15-F16</f>
        <v>0</v>
      </c>
      <c r="G17" s="80"/>
      <c r="N17" s="30"/>
      <c r="Y17" s="2"/>
      <c r="Z17" s="2"/>
      <c r="AA17" s="2"/>
    </row>
    <row r="18" spans="1:34" ht="78.75" customHeight="1">
      <c r="A18" s="81" t="s">
        <v>37</v>
      </c>
      <c r="B18" s="81"/>
      <c r="C18" s="81"/>
      <c r="D18" s="81"/>
      <c r="E18" s="81"/>
      <c r="F18" s="81"/>
      <c r="G18" s="81"/>
      <c r="N18" s="30"/>
      <c r="Y18" s="2"/>
      <c r="Z18" s="2"/>
      <c r="AA18" s="2"/>
    </row>
    <row r="19" spans="1:34" ht="78.75" customHeight="1">
      <c r="A19" s="84" t="s">
        <v>28</v>
      </c>
      <c r="B19" s="86" t="s">
        <v>25</v>
      </c>
      <c r="C19" s="86"/>
      <c r="D19" s="86"/>
      <c r="E19" s="86"/>
      <c r="F19" s="87"/>
      <c r="G19" s="87"/>
      <c r="I19" s="60" t="s">
        <v>42</v>
      </c>
      <c r="J19" s="61"/>
      <c r="K19" s="61"/>
      <c r="L19" s="62"/>
      <c r="N19" s="30"/>
      <c r="Y19" s="2"/>
      <c r="Z19" s="2"/>
      <c r="AA19" s="2"/>
    </row>
    <row r="20" spans="1:34" ht="78.75" customHeight="1">
      <c r="A20" s="85"/>
      <c r="B20" s="88" t="str">
        <f>B12</f>
        <v>2019実績</v>
      </c>
      <c r="C20" s="88"/>
      <c r="D20" s="88" t="str">
        <f>D12</f>
        <v>2020実績</v>
      </c>
      <c r="E20" s="88"/>
      <c r="F20" s="88" t="str">
        <f>F12</f>
        <v>2021目標</v>
      </c>
      <c r="G20" s="68"/>
      <c r="I20" s="63" t="s">
        <v>47</v>
      </c>
      <c r="J20" s="64"/>
      <c r="K20" s="64"/>
      <c r="L20" s="65"/>
      <c r="N20" s="30"/>
      <c r="Y20" s="2"/>
      <c r="Z20" s="2"/>
      <c r="AA20" s="2"/>
    </row>
    <row r="21" spans="1:34" ht="78.75" customHeight="1">
      <c r="A21" s="66" t="s">
        <v>24</v>
      </c>
      <c r="B21" s="67" t="s">
        <v>11</v>
      </c>
      <c r="C21" s="67"/>
      <c r="D21" s="67"/>
      <c r="E21" s="67"/>
      <c r="F21" s="68"/>
      <c r="G21" s="68"/>
      <c r="I21" s="50"/>
      <c r="J21" s="51"/>
      <c r="K21" s="51"/>
      <c r="L21" s="52"/>
      <c r="N21" s="30"/>
      <c r="Y21" s="4"/>
      <c r="Z21" s="4"/>
      <c r="AA21" s="4"/>
      <c r="AB21" s="4"/>
      <c r="AC21" s="4"/>
      <c r="AD21" s="4"/>
    </row>
    <row r="22" spans="1:34" ht="78.75" customHeight="1">
      <c r="A22" s="66"/>
      <c r="B22" s="82" t="e">
        <f>B14/B24</f>
        <v>#DIV/0!</v>
      </c>
      <c r="C22" s="82"/>
      <c r="D22" s="82" t="e">
        <f>D14/D24</f>
        <v>#DIV/0!</v>
      </c>
      <c r="E22" s="82"/>
      <c r="F22" s="83"/>
      <c r="G22" s="71"/>
      <c r="I22" s="47"/>
      <c r="J22" s="48"/>
      <c r="K22" s="48"/>
      <c r="L22" s="49"/>
      <c r="N22" s="3"/>
      <c r="Y22" s="16"/>
      <c r="Z22" s="16"/>
      <c r="AA22" s="16"/>
      <c r="AB22" s="16"/>
      <c r="AC22" s="16"/>
      <c r="AD22" s="16"/>
    </row>
    <row r="23" spans="1:34" s="4" customFormat="1" ht="78.75" customHeight="1">
      <c r="A23" s="66" t="s">
        <v>12</v>
      </c>
      <c r="B23" s="67" t="s">
        <v>33</v>
      </c>
      <c r="C23" s="67"/>
      <c r="D23" s="67"/>
      <c r="E23" s="67"/>
      <c r="F23" s="68"/>
      <c r="G23" s="68"/>
      <c r="I23" s="50"/>
      <c r="J23" s="51"/>
      <c r="K23" s="51"/>
      <c r="L23" s="52"/>
      <c r="N23" s="29"/>
      <c r="Y23" s="16"/>
      <c r="Z23" s="16"/>
      <c r="AA23" s="16"/>
      <c r="AB23" s="16"/>
      <c r="AC23" s="16"/>
      <c r="AD23" s="16"/>
      <c r="AE23" s="2"/>
      <c r="AF23" s="2"/>
      <c r="AG23" s="2"/>
      <c r="AH23" s="2"/>
    </row>
    <row r="24" spans="1:34" s="16" customFormat="1" ht="78.75" customHeight="1">
      <c r="A24" s="66"/>
      <c r="B24" s="74"/>
      <c r="C24" s="74"/>
      <c r="D24" s="74"/>
      <c r="E24" s="74"/>
      <c r="F24" s="75"/>
      <c r="G24" s="71"/>
      <c r="I24" s="47"/>
      <c r="J24" s="48"/>
      <c r="K24" s="48"/>
      <c r="L24" s="49"/>
      <c r="N24" s="29"/>
      <c r="O24" s="29"/>
      <c r="P24" s="29"/>
      <c r="Q24" s="31"/>
      <c r="R24" s="31"/>
      <c r="S24" s="31"/>
      <c r="T24" s="31"/>
      <c r="U24" s="31"/>
      <c r="V24" s="31"/>
      <c r="W24" s="31"/>
      <c r="X24" s="31"/>
      <c r="AE24" s="17"/>
      <c r="AF24" s="17"/>
      <c r="AG24" s="17"/>
      <c r="AH24" s="17"/>
    </row>
    <row r="25" spans="1:34" s="4" customFormat="1" ht="78.75" customHeight="1">
      <c r="A25" s="66" t="s">
        <v>29</v>
      </c>
      <c r="B25" s="67" t="s">
        <v>13</v>
      </c>
      <c r="C25" s="67"/>
      <c r="D25" s="67"/>
      <c r="E25" s="67"/>
      <c r="F25" s="68"/>
      <c r="G25" s="68"/>
      <c r="I25" s="50"/>
      <c r="J25" s="51"/>
      <c r="K25" s="51"/>
      <c r="L25" s="52"/>
      <c r="X25" s="16"/>
      <c r="Y25" s="16"/>
      <c r="Z25" s="16"/>
      <c r="AA25" s="16"/>
      <c r="AB25" s="16"/>
      <c r="AC25" s="16"/>
      <c r="AD25" s="16"/>
      <c r="AE25" s="2"/>
      <c r="AF25" s="2"/>
      <c r="AG25" s="2"/>
      <c r="AH25" s="2"/>
    </row>
    <row r="26" spans="1:34" s="4" customFormat="1" ht="78.75" customHeight="1">
      <c r="A26" s="66"/>
      <c r="B26" s="72" t="e">
        <f>B16/B14</f>
        <v>#DIV/0!</v>
      </c>
      <c r="C26" s="72"/>
      <c r="D26" s="72" t="e">
        <f>D16/D14</f>
        <v>#DIV/0!</v>
      </c>
      <c r="E26" s="72"/>
      <c r="F26" s="73"/>
      <c r="G26" s="71"/>
      <c r="I26" s="47"/>
      <c r="J26" s="48"/>
      <c r="K26" s="48"/>
      <c r="L26" s="49"/>
      <c r="X26" s="16"/>
      <c r="Y26" s="16"/>
      <c r="Z26" s="16"/>
      <c r="AA26" s="16"/>
      <c r="AB26" s="16"/>
      <c r="AC26" s="16"/>
      <c r="AD26" s="16"/>
      <c r="AE26" s="2"/>
      <c r="AF26" s="2"/>
      <c r="AG26" s="2"/>
      <c r="AH26" s="2"/>
    </row>
    <row r="27" spans="1:34" s="4" customFormat="1" ht="78.75" customHeight="1">
      <c r="A27" s="66" t="s">
        <v>14</v>
      </c>
      <c r="B27" s="67" t="s">
        <v>38</v>
      </c>
      <c r="C27" s="67"/>
      <c r="D27" s="67"/>
      <c r="E27" s="67"/>
      <c r="F27" s="68"/>
      <c r="G27" s="68"/>
      <c r="I27" s="50"/>
      <c r="J27" s="51"/>
      <c r="K27" s="51"/>
      <c r="L27" s="52"/>
      <c r="X27" s="16"/>
      <c r="Y27" s="16"/>
      <c r="Z27" s="16"/>
      <c r="AA27" s="16"/>
      <c r="AB27" s="16"/>
      <c r="AC27" s="16"/>
      <c r="AD27" s="16"/>
      <c r="AE27" s="2"/>
      <c r="AF27" s="2"/>
      <c r="AG27" s="2"/>
      <c r="AH27" s="2"/>
    </row>
    <row r="28" spans="1:34" s="4" customFormat="1" ht="78.75" customHeight="1">
      <c r="A28" s="66"/>
      <c r="B28" s="69"/>
      <c r="C28" s="69"/>
      <c r="D28" s="69"/>
      <c r="E28" s="69"/>
      <c r="F28" s="70"/>
      <c r="G28" s="71"/>
      <c r="I28" s="47"/>
      <c r="J28" s="48"/>
      <c r="K28" s="48"/>
      <c r="L28" s="49"/>
      <c r="X28" s="16"/>
      <c r="Y28" s="16"/>
      <c r="Z28" s="16"/>
      <c r="AA28" s="16"/>
      <c r="AB28" s="16"/>
      <c r="AC28" s="16"/>
      <c r="AD28" s="16"/>
      <c r="AE28" s="2"/>
      <c r="AF28" s="2"/>
      <c r="AG28" s="2"/>
      <c r="AH28" s="2"/>
    </row>
    <row r="29" spans="1:34" s="4" customFormat="1" ht="78.75" customHeight="1">
      <c r="A29" s="66" t="s">
        <v>15</v>
      </c>
      <c r="B29" s="76" t="s">
        <v>16</v>
      </c>
      <c r="C29" s="76"/>
      <c r="D29" s="76"/>
      <c r="E29" s="76"/>
      <c r="F29" s="68"/>
      <c r="G29" s="68"/>
      <c r="H29" s="27"/>
      <c r="I29" s="50"/>
      <c r="J29" s="51"/>
      <c r="K29" s="51"/>
      <c r="L29" s="52"/>
      <c r="X29" s="16"/>
      <c r="Y29" s="16"/>
      <c r="Z29" s="16"/>
      <c r="AA29" s="16"/>
      <c r="AB29" s="16"/>
      <c r="AC29" s="16"/>
      <c r="AD29" s="16"/>
      <c r="AE29" s="2"/>
      <c r="AF29" s="2"/>
      <c r="AG29" s="2"/>
      <c r="AH29" s="2"/>
    </row>
    <row r="30" spans="1:34" s="18" customFormat="1" ht="78.75" customHeight="1">
      <c r="A30" s="66"/>
      <c r="B30" s="77" t="e">
        <f>B15/B28</f>
        <v>#DIV/0!</v>
      </c>
      <c r="C30" s="77"/>
      <c r="D30" s="77" t="e">
        <f>D15/D28</f>
        <v>#DIV/0!</v>
      </c>
      <c r="E30" s="77"/>
      <c r="F30" s="70"/>
      <c r="G30" s="71"/>
      <c r="H30" s="28"/>
      <c r="I30" s="47"/>
      <c r="J30" s="48"/>
      <c r="K30" s="48"/>
      <c r="L30" s="49"/>
      <c r="X30" s="16"/>
      <c r="Y30" s="16"/>
      <c r="Z30" s="16"/>
      <c r="AA30" s="16"/>
      <c r="AB30" s="16"/>
      <c r="AC30" s="16"/>
      <c r="AD30" s="16"/>
    </row>
    <row r="31" spans="1:34" s="4" customFormat="1" ht="36" customHeight="1">
      <c r="AA31" s="3"/>
      <c r="AB31" s="2"/>
      <c r="AC31" s="2"/>
      <c r="AD31" s="2"/>
      <c r="AE31" s="2"/>
      <c r="AF31" s="2"/>
      <c r="AG31" s="2"/>
      <c r="AH31" s="2"/>
    </row>
    <row r="32" spans="1:34">
      <c r="A32" s="26" t="s">
        <v>44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2"/>
      <c r="M32" s="2"/>
      <c r="N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34">
      <c r="A33" s="53">
        <v>2019</v>
      </c>
      <c r="B33" s="55" t="s">
        <v>17</v>
      </c>
      <c r="C33" s="55" t="s">
        <v>18</v>
      </c>
      <c r="D33" s="57" t="s">
        <v>19</v>
      </c>
      <c r="E33" s="58"/>
      <c r="F33" s="58"/>
      <c r="G33" s="59"/>
      <c r="H33" s="33"/>
      <c r="I33" s="33"/>
      <c r="J33" s="33"/>
      <c r="K33" s="33"/>
      <c r="L33" s="33"/>
      <c r="M33" s="2"/>
      <c r="N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34">
      <c r="A34" s="54"/>
      <c r="B34" s="56"/>
      <c r="C34" s="56"/>
      <c r="D34" s="34" t="s">
        <v>3</v>
      </c>
      <c r="E34" s="34" t="s">
        <v>4</v>
      </c>
      <c r="F34" s="19" t="s">
        <v>5</v>
      </c>
      <c r="G34" s="34" t="s">
        <v>6</v>
      </c>
      <c r="H34" s="33"/>
      <c r="I34" s="33"/>
      <c r="J34" s="33"/>
      <c r="K34" s="33"/>
      <c r="L34" s="33"/>
      <c r="M34" s="2"/>
      <c r="N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34">
      <c r="A35" s="20" t="s">
        <v>3</v>
      </c>
      <c r="B35" s="20" t="e">
        <f>VLOOKUP(C35,D34:H39,5,TRUE)</f>
        <v>#DIV/0!</v>
      </c>
      <c r="C35" s="35" t="e">
        <f>B4</f>
        <v>#DIV/0!</v>
      </c>
      <c r="D35" s="21">
        <v>-9.99</v>
      </c>
      <c r="E35" s="36">
        <v>0</v>
      </c>
      <c r="F35" s="21">
        <v>-9.99</v>
      </c>
      <c r="G35" s="36">
        <v>0</v>
      </c>
      <c r="H35" s="20">
        <v>1</v>
      </c>
      <c r="I35" s="20">
        <v>4</v>
      </c>
      <c r="J35" s="20" t="s">
        <v>20</v>
      </c>
      <c r="K35" s="42"/>
      <c r="M35" s="2"/>
      <c r="N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34">
      <c r="A36" s="20" t="s">
        <v>4</v>
      </c>
      <c r="B36" s="20" t="e">
        <f>VLOOKUP(C36,E34:H39,4,TRUE)</f>
        <v>#DIV/0!</v>
      </c>
      <c r="C36" s="35" t="e">
        <f t="shared" ref="C36:C38" si="3">B5</f>
        <v>#DIV/0!</v>
      </c>
      <c r="D36" s="25">
        <v>3.0000000000000001E-3</v>
      </c>
      <c r="E36" s="20">
        <v>600</v>
      </c>
      <c r="F36" s="25">
        <v>1.4E-2</v>
      </c>
      <c r="G36" s="20">
        <v>7600</v>
      </c>
      <c r="H36" s="20">
        <v>2</v>
      </c>
      <c r="I36" s="20">
        <v>11</v>
      </c>
      <c r="J36" s="20" t="s">
        <v>21</v>
      </c>
      <c r="K36" s="42"/>
    </row>
    <row r="37" spans="1:34">
      <c r="A37" s="20" t="s">
        <v>5</v>
      </c>
      <c r="B37" s="20" t="e">
        <f>VLOOKUP(C37,F34:H39,3,TRUE)</f>
        <v>#DIV/0!</v>
      </c>
      <c r="C37" s="35" t="e">
        <f t="shared" si="3"/>
        <v>#DIV/0!</v>
      </c>
      <c r="D37" s="25">
        <v>1.7000000000000001E-2</v>
      </c>
      <c r="E37" s="20">
        <v>710</v>
      </c>
      <c r="F37" s="25">
        <v>4.9000000000000002E-2</v>
      </c>
      <c r="G37" s="20">
        <v>8400</v>
      </c>
      <c r="H37" s="20">
        <v>3</v>
      </c>
      <c r="I37" s="20">
        <v>14</v>
      </c>
      <c r="J37" s="20" t="s">
        <v>22</v>
      </c>
      <c r="K37" s="42"/>
    </row>
    <row r="38" spans="1:34">
      <c r="A38" s="20" t="s">
        <v>6</v>
      </c>
      <c r="B38" s="20">
        <f>VLOOKUP(C38,G34:H39,2,TRUE)</f>
        <v>1</v>
      </c>
      <c r="C38" s="35">
        <f t="shared" si="3"/>
        <v>0</v>
      </c>
      <c r="D38" s="25">
        <v>4.3999999999999997E-2</v>
      </c>
      <c r="E38" s="20">
        <v>820</v>
      </c>
      <c r="F38" s="25">
        <v>8.3000000000000004E-2</v>
      </c>
      <c r="G38" s="20">
        <v>9000</v>
      </c>
      <c r="H38" s="20">
        <v>4</v>
      </c>
      <c r="I38" s="20"/>
      <c r="J38" s="20"/>
      <c r="K38" s="42"/>
    </row>
    <row r="39" spans="1:34">
      <c r="A39" s="20" t="s">
        <v>0</v>
      </c>
      <c r="B39" s="20" t="e">
        <f>SUM(B35:B38)</f>
        <v>#DIV/0!</v>
      </c>
      <c r="C39" s="20"/>
      <c r="D39" s="25">
        <v>0.09</v>
      </c>
      <c r="E39" s="20">
        <v>1000</v>
      </c>
      <c r="F39" s="25">
        <v>0.152</v>
      </c>
      <c r="G39" s="20">
        <v>12000</v>
      </c>
      <c r="H39" s="20">
        <v>5</v>
      </c>
      <c r="I39" s="20"/>
      <c r="J39" s="20"/>
      <c r="K39" s="42"/>
    </row>
    <row r="40" spans="1:34">
      <c r="A40" s="22" t="s">
        <v>1</v>
      </c>
      <c r="B40" s="20" t="e">
        <f>VLOOKUP(B39,I35:K39,2,TRUE)</f>
        <v>#DIV/0!</v>
      </c>
      <c r="C40" s="5"/>
      <c r="D40" s="5"/>
      <c r="E40" s="5"/>
      <c r="F40" s="23"/>
      <c r="G40" s="5"/>
      <c r="H40" s="5"/>
      <c r="I40" s="5"/>
      <c r="J40" s="5"/>
      <c r="K40" s="32"/>
    </row>
    <row r="41" spans="1:34">
      <c r="A41" s="26" t="s">
        <v>45</v>
      </c>
      <c r="K41" s="43"/>
    </row>
    <row r="42" spans="1:34">
      <c r="A42" s="53">
        <v>2020</v>
      </c>
      <c r="B42" s="55" t="s">
        <v>17</v>
      </c>
      <c r="C42" s="55" t="s">
        <v>18</v>
      </c>
      <c r="D42" s="57" t="s">
        <v>19</v>
      </c>
      <c r="E42" s="58"/>
      <c r="F42" s="58"/>
      <c r="G42" s="59"/>
      <c r="H42" s="33"/>
      <c r="I42" s="33"/>
      <c r="J42" s="33"/>
      <c r="K42" s="44"/>
    </row>
    <row r="43" spans="1:34">
      <c r="A43" s="54"/>
      <c r="B43" s="56"/>
      <c r="C43" s="56"/>
      <c r="D43" s="34" t="s">
        <v>3</v>
      </c>
      <c r="E43" s="34" t="s">
        <v>4</v>
      </c>
      <c r="F43" s="19" t="s">
        <v>5</v>
      </c>
      <c r="G43" s="34" t="s">
        <v>6</v>
      </c>
      <c r="H43" s="33"/>
      <c r="I43" s="33"/>
      <c r="J43" s="33"/>
      <c r="K43" s="44"/>
    </row>
    <row r="44" spans="1:34">
      <c r="A44" s="20" t="s">
        <v>3</v>
      </c>
      <c r="B44" s="20" t="e">
        <f>VLOOKUP(C44,D43:H48,5,TRUE)</f>
        <v>#DIV/0!</v>
      </c>
      <c r="C44" s="35" t="e">
        <f>D4</f>
        <v>#DIV/0!</v>
      </c>
      <c r="D44" s="21">
        <v>-9.99</v>
      </c>
      <c r="E44" s="36">
        <v>0</v>
      </c>
      <c r="F44" s="21">
        <v>-9.99</v>
      </c>
      <c r="G44" s="36">
        <v>0</v>
      </c>
      <c r="H44" s="20">
        <v>1</v>
      </c>
      <c r="I44" s="20">
        <v>4</v>
      </c>
      <c r="J44" s="20" t="s">
        <v>20</v>
      </c>
      <c r="K44" s="42"/>
    </row>
    <row r="45" spans="1:34">
      <c r="A45" s="20" t="s">
        <v>4</v>
      </c>
      <c r="B45" s="20" t="e">
        <f>VLOOKUP(C45,E43:H48,4,TRUE)</f>
        <v>#DIV/0!</v>
      </c>
      <c r="C45" s="35" t="e">
        <f t="shared" ref="C45:C47" si="4">D5</f>
        <v>#DIV/0!</v>
      </c>
      <c r="D45" s="25">
        <v>3.0000000000000001E-3</v>
      </c>
      <c r="E45" s="20">
        <v>600</v>
      </c>
      <c r="F45" s="25">
        <v>1.4E-2</v>
      </c>
      <c r="G45" s="20">
        <v>7600</v>
      </c>
      <c r="H45" s="20">
        <v>2</v>
      </c>
      <c r="I45" s="20">
        <v>11</v>
      </c>
      <c r="J45" s="20" t="s">
        <v>21</v>
      </c>
      <c r="K45" s="42"/>
    </row>
    <row r="46" spans="1:34">
      <c r="A46" s="20" t="s">
        <v>5</v>
      </c>
      <c r="B46" s="20" t="e">
        <f>VLOOKUP(C46,F43:H48,3,TRUE)</f>
        <v>#DIV/0!</v>
      </c>
      <c r="C46" s="35" t="e">
        <f t="shared" si="4"/>
        <v>#DIV/0!</v>
      </c>
      <c r="D46" s="25">
        <v>1.7000000000000001E-2</v>
      </c>
      <c r="E46" s="20">
        <v>710</v>
      </c>
      <c r="F46" s="25">
        <v>4.9000000000000002E-2</v>
      </c>
      <c r="G46" s="20">
        <v>8400</v>
      </c>
      <c r="H46" s="20">
        <v>3</v>
      </c>
      <c r="I46" s="20">
        <v>14</v>
      </c>
      <c r="J46" s="20" t="s">
        <v>22</v>
      </c>
      <c r="K46" s="42"/>
    </row>
    <row r="47" spans="1:34" s="14" customFormat="1">
      <c r="A47" s="20" t="s">
        <v>6</v>
      </c>
      <c r="B47" s="20">
        <f>VLOOKUP(C47,G43:H48,2,TRUE)</f>
        <v>1</v>
      </c>
      <c r="C47" s="35">
        <f t="shared" si="4"/>
        <v>0</v>
      </c>
      <c r="D47" s="25">
        <v>4.3999999999999997E-2</v>
      </c>
      <c r="E47" s="20">
        <v>820</v>
      </c>
      <c r="F47" s="25">
        <v>8.3000000000000004E-2</v>
      </c>
      <c r="G47" s="20">
        <v>9000</v>
      </c>
      <c r="H47" s="20">
        <v>4</v>
      </c>
      <c r="I47" s="20"/>
      <c r="J47" s="20"/>
      <c r="K47" s="42"/>
      <c r="N47" s="4"/>
      <c r="O47" s="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2"/>
      <c r="AC47" s="2"/>
      <c r="AD47" s="2"/>
      <c r="AE47" s="2"/>
      <c r="AF47" s="2"/>
      <c r="AG47" s="2"/>
      <c r="AH47" s="2"/>
    </row>
    <row r="48" spans="1:34">
      <c r="A48" s="20" t="s">
        <v>0</v>
      </c>
      <c r="B48" s="20" t="e">
        <f>SUM(B44:B47)</f>
        <v>#DIV/0!</v>
      </c>
      <c r="C48" s="20"/>
      <c r="D48" s="25">
        <v>0.09</v>
      </c>
      <c r="E48" s="20">
        <v>1000</v>
      </c>
      <c r="F48" s="25">
        <v>0.152</v>
      </c>
      <c r="G48" s="20">
        <v>12000</v>
      </c>
      <c r="H48" s="20">
        <v>5</v>
      </c>
      <c r="I48" s="20"/>
      <c r="J48" s="20"/>
      <c r="K48" s="42"/>
    </row>
    <row r="49" spans="1:12">
      <c r="A49" s="22" t="s">
        <v>1</v>
      </c>
      <c r="B49" s="20" t="e">
        <f>VLOOKUP(B48,I44:K48,2,TRUE)</f>
        <v>#DIV/0!</v>
      </c>
      <c r="C49" s="5"/>
      <c r="D49" s="5"/>
      <c r="E49" s="5"/>
      <c r="F49" s="23"/>
      <c r="G49" s="5"/>
      <c r="H49" s="5"/>
      <c r="I49" s="5"/>
      <c r="J49" s="5"/>
      <c r="K49" s="32"/>
    </row>
    <row r="50" spans="1:12">
      <c r="A50" s="26" t="s">
        <v>46</v>
      </c>
      <c r="K50" s="43"/>
    </row>
    <row r="51" spans="1:12">
      <c r="A51" s="53">
        <v>2021</v>
      </c>
      <c r="B51" s="55" t="s">
        <v>17</v>
      </c>
      <c r="C51" s="55" t="s">
        <v>18</v>
      </c>
      <c r="D51" s="57" t="s">
        <v>19</v>
      </c>
      <c r="E51" s="58"/>
      <c r="F51" s="58"/>
      <c r="G51" s="59"/>
      <c r="H51" s="33"/>
      <c r="I51" s="33"/>
      <c r="J51" s="33"/>
      <c r="K51" s="44"/>
    </row>
    <row r="52" spans="1:12">
      <c r="A52" s="54"/>
      <c r="B52" s="56"/>
      <c r="C52" s="56"/>
      <c r="D52" s="34" t="s">
        <v>3</v>
      </c>
      <c r="E52" s="34" t="s">
        <v>4</v>
      </c>
      <c r="F52" s="19" t="s">
        <v>5</v>
      </c>
      <c r="G52" s="34" t="s">
        <v>6</v>
      </c>
      <c r="H52" s="33"/>
      <c r="I52" s="33"/>
      <c r="J52" s="33"/>
      <c r="K52" s="44"/>
    </row>
    <row r="53" spans="1:12">
      <c r="A53" s="20" t="s">
        <v>3</v>
      </c>
      <c r="B53" s="20" t="e">
        <f>VLOOKUP(C53,D52:H57,5,TRUE)</f>
        <v>#DIV/0!</v>
      </c>
      <c r="C53" s="35" t="e">
        <f>F4</f>
        <v>#DIV/0!</v>
      </c>
      <c r="D53" s="21">
        <v>-9.99</v>
      </c>
      <c r="E53" s="36">
        <v>0</v>
      </c>
      <c r="F53" s="21">
        <v>-9.99</v>
      </c>
      <c r="G53" s="36">
        <v>0</v>
      </c>
      <c r="H53" s="20">
        <v>1</v>
      </c>
      <c r="I53" s="20">
        <v>4</v>
      </c>
      <c r="J53" s="20" t="s">
        <v>20</v>
      </c>
      <c r="K53" s="42"/>
    </row>
    <row r="54" spans="1:12">
      <c r="A54" s="20" t="s">
        <v>4</v>
      </c>
      <c r="B54" s="20" t="e">
        <f>VLOOKUP(C54,E52:H57,4,TRUE)</f>
        <v>#DIV/0!</v>
      </c>
      <c r="C54" s="35" t="e">
        <f t="shared" ref="C54:C56" si="5">F5</f>
        <v>#DIV/0!</v>
      </c>
      <c r="D54" s="25">
        <v>3.0000000000000001E-3</v>
      </c>
      <c r="E54" s="20">
        <v>600</v>
      </c>
      <c r="F54" s="25">
        <v>1.4E-2</v>
      </c>
      <c r="G54" s="20">
        <v>7600</v>
      </c>
      <c r="H54" s="20">
        <v>2</v>
      </c>
      <c r="I54" s="20">
        <v>11</v>
      </c>
      <c r="J54" s="20" t="s">
        <v>21</v>
      </c>
      <c r="K54" s="42"/>
    </row>
    <row r="55" spans="1:12">
      <c r="A55" s="20" t="s">
        <v>5</v>
      </c>
      <c r="B55" s="20" t="e">
        <f>VLOOKUP(C55,F52:H57,3,TRUE)</f>
        <v>#DIV/0!</v>
      </c>
      <c r="C55" s="35" t="e">
        <f t="shared" si="5"/>
        <v>#DIV/0!</v>
      </c>
      <c r="D55" s="25">
        <v>1.7000000000000001E-2</v>
      </c>
      <c r="E55" s="20">
        <v>710</v>
      </c>
      <c r="F55" s="25">
        <v>4.9000000000000002E-2</v>
      </c>
      <c r="G55" s="20">
        <v>8400</v>
      </c>
      <c r="H55" s="20">
        <v>3</v>
      </c>
      <c r="I55" s="20">
        <v>14</v>
      </c>
      <c r="J55" s="20" t="s">
        <v>22</v>
      </c>
      <c r="K55" s="42"/>
    </row>
    <row r="56" spans="1:12">
      <c r="A56" s="20" t="s">
        <v>6</v>
      </c>
      <c r="B56" s="20">
        <f>VLOOKUP(C56,G52:H57,2,TRUE)</f>
        <v>1</v>
      </c>
      <c r="C56" s="35">
        <f t="shared" si="5"/>
        <v>0</v>
      </c>
      <c r="D56" s="25">
        <v>4.3999999999999997E-2</v>
      </c>
      <c r="E56" s="20">
        <v>820</v>
      </c>
      <c r="F56" s="25">
        <v>8.3000000000000004E-2</v>
      </c>
      <c r="G56" s="20">
        <v>9000</v>
      </c>
      <c r="H56" s="20">
        <v>4</v>
      </c>
      <c r="I56" s="20"/>
      <c r="J56" s="20"/>
      <c r="K56" s="42"/>
    </row>
    <row r="57" spans="1:12">
      <c r="A57" s="20" t="s">
        <v>0</v>
      </c>
      <c r="B57" s="20" t="e">
        <f>SUM(B53:B56)</f>
        <v>#DIV/0!</v>
      </c>
      <c r="C57" s="20"/>
      <c r="D57" s="25">
        <v>0.09</v>
      </c>
      <c r="E57" s="20">
        <v>1000</v>
      </c>
      <c r="F57" s="25">
        <v>0.152</v>
      </c>
      <c r="G57" s="20">
        <v>12000</v>
      </c>
      <c r="H57" s="20">
        <v>5</v>
      </c>
      <c r="I57" s="20"/>
      <c r="J57" s="20"/>
      <c r="K57" s="42"/>
    </row>
    <row r="58" spans="1:12">
      <c r="A58" s="22" t="s">
        <v>1</v>
      </c>
      <c r="B58" s="20" t="e">
        <f>VLOOKUP(B57,I53:K57,2,TRUE)</f>
        <v>#DIV/0!</v>
      </c>
      <c r="C58" s="5"/>
      <c r="D58" s="5"/>
      <c r="E58" s="5"/>
      <c r="F58" s="23"/>
      <c r="G58" s="5"/>
      <c r="H58" s="5"/>
      <c r="I58" s="5"/>
      <c r="J58" s="5"/>
      <c r="K58" s="5"/>
      <c r="L58" s="5"/>
    </row>
    <row r="59" spans="1:12">
      <c r="A59" s="39"/>
      <c r="B59" s="24"/>
      <c r="C59" s="5"/>
      <c r="D59" s="5"/>
      <c r="E59" s="5"/>
      <c r="F59" s="23"/>
      <c r="G59" s="5"/>
      <c r="H59" s="5"/>
      <c r="I59" s="5"/>
      <c r="J59" s="5"/>
      <c r="K59" s="5"/>
      <c r="L59" s="5"/>
    </row>
  </sheetData>
  <sheetProtection sheet="1" objects="1" scenarios="1"/>
  <mergeCells count="78">
    <mergeCell ref="A1:I1"/>
    <mergeCell ref="K1:L1"/>
    <mergeCell ref="A2:G2"/>
    <mergeCell ref="A11:G11"/>
    <mergeCell ref="B12:C12"/>
    <mergeCell ref="D12:E12"/>
    <mergeCell ref="F12:G12"/>
    <mergeCell ref="A10:G10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A19:A20"/>
    <mergeCell ref="B19:G19"/>
    <mergeCell ref="B20:C20"/>
    <mergeCell ref="D20:E20"/>
    <mergeCell ref="F20:G20"/>
    <mergeCell ref="I21:L21"/>
    <mergeCell ref="I22:L22"/>
    <mergeCell ref="I23:L23"/>
    <mergeCell ref="I24:L24"/>
    <mergeCell ref="B17:C17"/>
    <mergeCell ref="D17:E17"/>
    <mergeCell ref="F17:G17"/>
    <mergeCell ref="A18:G18"/>
    <mergeCell ref="A21:A22"/>
    <mergeCell ref="B21:G21"/>
    <mergeCell ref="B22:C22"/>
    <mergeCell ref="D22:E22"/>
    <mergeCell ref="F22:G22"/>
    <mergeCell ref="A23:A24"/>
    <mergeCell ref="B23:G23"/>
    <mergeCell ref="B24:C24"/>
    <mergeCell ref="A42:A43"/>
    <mergeCell ref="B42:B43"/>
    <mergeCell ref="C42:C43"/>
    <mergeCell ref="D42:G42"/>
    <mergeCell ref="A29:A30"/>
    <mergeCell ref="B29:G29"/>
    <mergeCell ref="B30:C30"/>
    <mergeCell ref="D30:E30"/>
    <mergeCell ref="F30:G30"/>
    <mergeCell ref="B25:G25"/>
    <mergeCell ref="B26:C26"/>
    <mergeCell ref="D26:E26"/>
    <mergeCell ref="F26:G26"/>
    <mergeCell ref="D24:E24"/>
    <mergeCell ref="F24:G24"/>
    <mergeCell ref="A51:A52"/>
    <mergeCell ref="B51:B52"/>
    <mergeCell ref="C51:C52"/>
    <mergeCell ref="D51:G51"/>
    <mergeCell ref="I19:L19"/>
    <mergeCell ref="I20:L20"/>
    <mergeCell ref="A33:A34"/>
    <mergeCell ref="B33:B34"/>
    <mergeCell ref="C33:C34"/>
    <mergeCell ref="D33:G33"/>
    <mergeCell ref="A27:A28"/>
    <mergeCell ref="B27:G27"/>
    <mergeCell ref="B28:C28"/>
    <mergeCell ref="D28:E28"/>
    <mergeCell ref="F28:G28"/>
    <mergeCell ref="A25:A26"/>
    <mergeCell ref="I30:L30"/>
    <mergeCell ref="I25:L25"/>
    <mergeCell ref="I26:L26"/>
    <mergeCell ref="I27:L27"/>
    <mergeCell ref="I28:L28"/>
    <mergeCell ref="I29:L29"/>
  </mergeCells>
  <phoneticPr fontId="2"/>
  <printOptions horizontalCentered="1" verticalCentered="1"/>
  <pageMargins left="0.31496062992125984" right="0.31496062992125984" top="0.27559055118110237" bottom="0.31496062992125984" header="0.15748031496062992" footer="0.39370078740157483"/>
  <pageSetup paperSize="9" scale="31" orientation="portrait" horizontalDpi="300" verticalDpi="300" r:id="rId1"/>
  <headerFooter alignWithMargins="0">
    <oddFooter>&amp;R&amp;20（Ｃ）経営数理研究所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BSCsim2021</vt:lpstr>
      <vt:lpstr>BSCsim2021!Print_Area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</dc:creator>
  <cp:lastModifiedBy>cho</cp:lastModifiedBy>
  <cp:lastPrinted>2021-09-23T03:03:18Z</cp:lastPrinted>
  <dcterms:created xsi:type="dcterms:W3CDTF">2020-06-21T03:21:47Z</dcterms:created>
  <dcterms:modified xsi:type="dcterms:W3CDTF">2021-09-24T01:30:54Z</dcterms:modified>
</cp:coreProperties>
</file>